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ÚBRICA - INFORME TUTORES" sheetId="1" r:id="rId1"/>
  </sheets>
  <definedNames>
    <definedName name="_xlnm.Print_Area" localSheetId="0">'RÚBRICA - INFORME TUTORES'!$A$1:$K$53</definedName>
    <definedName name="Excel_BuiltIn_Print_Area" localSheetId="0">'RÚBRICA - INFORME TUTORES'!$A$1:$K$53</definedName>
  </definedNames>
  <calcPr fullCalcOnLoad="1"/>
</workbook>
</file>

<file path=xl/sharedStrings.xml><?xml version="1.0" encoding="utf-8"?>
<sst xmlns="http://schemas.openxmlformats.org/spreadsheetml/2006/main" count="52" uniqueCount="49">
  <si>
    <t>TFG</t>
  </si>
  <si>
    <t>TÍTULO DEL TFG:</t>
  </si>
  <si>
    <r>
      <rPr>
        <b/>
        <sz val="9"/>
        <rFont val="Arial"/>
        <family val="2"/>
      </rPr>
      <t>TIPO 1</t>
    </r>
    <r>
      <rPr>
        <sz val="9"/>
        <rFont val="Arial"/>
        <family val="2"/>
      </rPr>
      <t xml:space="preserve">: Elaboración de un proyecto de naturaleza profesional en el ámbito del Grado. Este consistirá en el </t>
    </r>
    <r>
      <rPr>
        <b/>
        <sz val="9"/>
        <rFont val="Arial"/>
        <family val="2"/>
      </rPr>
      <t>desarrollo de productos</t>
    </r>
    <r>
      <rPr>
        <sz val="9"/>
        <rFont val="Arial"/>
        <family val="2"/>
      </rPr>
      <t xml:space="preserve"> (software y hardware) </t>
    </r>
    <r>
      <rPr>
        <b/>
        <sz val="9"/>
        <rFont val="Arial"/>
        <family val="2"/>
      </rPr>
      <t>o servicios</t>
    </r>
    <r>
      <rPr>
        <sz val="9"/>
        <rFont val="Arial"/>
        <family val="2"/>
      </rPr>
      <t xml:space="preserve"> en los campos objeto de la titulación.</t>
    </r>
  </si>
  <si>
    <t>TIPO:</t>
  </si>
  <si>
    <t>Debe seleccionar TIPO 1 o TIPO 2</t>
  </si>
  <si>
    <t>ESTUDIANTE:</t>
  </si>
  <si>
    <r>
      <rPr>
        <b/>
        <sz val="9"/>
        <rFont val="Arial"/>
        <family val="2"/>
      </rPr>
      <t>TIPO 2</t>
    </r>
    <r>
      <rPr>
        <sz val="9"/>
        <rFont val="Arial"/>
        <family val="2"/>
      </rPr>
      <t xml:space="preserve">: Trabajos experimentales, de toma de datos de campo, o de laboratorio, etc. Serán </t>
    </r>
    <r>
      <rPr>
        <b/>
        <sz val="9"/>
        <rFont val="Arial"/>
        <family val="2"/>
      </rPr>
      <t>trabajos experimentales o de estudio de casos</t>
    </r>
    <r>
      <rPr>
        <sz val="9"/>
        <rFont val="Arial"/>
        <family val="2"/>
      </rPr>
      <t xml:space="preserve"> (teóricos o prácticos) que persigan el avance y conocimiento en los ámbitos propios de la titulación.</t>
    </r>
  </si>
  <si>
    <t>TUTOR 1:</t>
  </si>
  <si>
    <t>DEPARTAMENTO:</t>
  </si>
  <si>
    <t>ÁREA CONOCIMIENTO:</t>
  </si>
  <si>
    <t>TUTOR 2:</t>
  </si>
  <si>
    <t>NOTA TUTORES:</t>
  </si>
  <si>
    <t>CADA MIEMBRO DE LA COMISIÓN EVALUADORA Y EL TUTOR/A DEBE PUNTUAR CADA CRITERIO (CELDAS CON FONDO BLANCO):</t>
  </si>
  <si>
    <t>* RELLENAR SOLO EL CAMPO EVALUACIÓN, LAS MEDIAS (CELDAS CON FONDO GRIS) SE AUTO-CALCULAN</t>
  </si>
  <si>
    <r>
      <rPr>
        <sz val="8"/>
        <rFont val="Arial"/>
        <family val="2"/>
      </rPr>
      <t xml:space="preserve">* SE DEBE INGRESAR UN </t>
    </r>
    <r>
      <rPr>
        <sz val="8"/>
        <color indexed="10"/>
        <rFont val="Arial"/>
        <family val="2"/>
      </rPr>
      <t>NÚMERO ENTRE 0 Y 10</t>
    </r>
    <r>
      <rPr>
        <sz val="8"/>
        <rFont val="Arial"/>
        <family val="2"/>
      </rPr>
      <t xml:space="preserve"> EN CADA CELDA DE EVALUACIÓN</t>
    </r>
  </si>
  <si>
    <t>N.º</t>
  </si>
  <si>
    <t>Aspecto a valorar</t>
  </si>
  <si>
    <t>Descripción</t>
  </si>
  <si>
    <t>NIVEL DE LOGRO</t>
  </si>
  <si>
    <t>EVALUACIÓN
TUTOR (0 A 10)</t>
  </si>
  <si>
    <t>%
TUTOR</t>
  </si>
  <si>
    <t>%
COMISIÓN</t>
  </si>
  <si>
    <t>MEDIA
PONDERADA</t>
  </si>
  <si>
    <t>PESO DE CADA
ASPECTO
(SEGÚN TIPO)</t>
  </si>
  <si>
    <t>TOTAL</t>
  </si>
  <si>
    <t>Muy bajo</t>
  </si>
  <si>
    <t>ASPECTO</t>
  </si>
  <si>
    <t>Búsqueda y tratamiento de la información</t>
  </si>
  <si>
    <t>· Calidad, cantidad y variedad de las fuentes: las fuentes son adecuadas, las fuentes son fiables, hay variedad de fuentes, las fuentes son suficientes.
· Análisis y comprensión de la información: es capaz de extractar lo relevante, comprende la información, es capaz de analizar y obtener conclusiones válidas, es capaz de argumentar adecuadamente las conclusiones.</t>
  </si>
  <si>
    <t>Autonomía e iniciativa</t>
  </si>
  <si>
    <t>· Capacidad en la toma de decisiones.
· Planteamiento de propuestas propias.</t>
  </si>
  <si>
    <t>Planificación</t>
  </si>
  <si>
    <t>· Análisis de requisitos de la solución/respuesta a plantear.
· Identificación de las tareas implicadas en el trabajo a desarrollar.
· Planificación de la ejecución de dichas tareas.
· Determinación de los recursos necesarios para cada tarea.
· Seguimiento de la planificación inicial.
· Identifica y justifica adecuadamente desviaciones de la planificación inicial.
· Se cubren los objetivos iniciales o se justifica su no consecución convenientemente.</t>
  </si>
  <si>
    <t>Análisis y propuestas</t>
  </si>
  <si>
    <t>· Analiza y propone alternativas al problema planteado.
· La solución conceptual propuesta es correcta.
· Argumenta y analiza los resultados obtenidos.
· Las conclusiones son adecuadas para el trabajo desarrollado.</t>
  </si>
  <si>
    <t>Calidad técnica de la solución</t>
  </si>
  <si>
    <t>· La calidad técnica de la documentación es adecuada e incluye todo lo necesario (apartados, profundidad de los mismos, etc.).
· La calidad técnica de la solución (software, infraestructura, despliegue, hardware, funcionamiento, etc.) es adecuada.</t>
  </si>
  <si>
    <t>Conocimientos, habilidades y competencias</t>
  </si>
  <si>
    <t>· Uso del idioma extranjero para una mejor consecución de los objetivos del TFG (búsqueda bibliográfica, publicación de resultados, documentación, etc.).
· Requisitos éticos y legales de la profesión (Conocimiento de legislación, protección de datos, etc.).
· Aplica correctamente los conocimientos, competencias y habilidades adquiridos en el grado (más orientado al tipo 1).
· La solución contiene conocimiento actual o de vanguardia (más orientado al tipo 2).</t>
  </si>
  <si>
    <t>Comunicación escrita</t>
  </si>
  <si>
    <t>· Corrección en el uso de la ortografía y la gramática.
· Corrección en la expresión de ideas y argumentación.
· Uso adecuado de vocabulario técnico propio del ámbito del TFG.
· Comprensión en base a lo escrito en la memoria.
· Uso adecuado de bibliografía y referencias.
· Identifica y explica correctamente el problema a resolver.
· Formato y presentación de la memoria correctos.</t>
  </si>
  <si>
    <t>*</t>
  </si>
  <si>
    <t>Comunicación oral</t>
  </si>
  <si>
    <t>· Expresión oral correcta (concreción y claridad en la exposición de ideas).
· Uso adecuado de vocabulario técnico propio del ámbito del TFG.
· Ejemplificación en la explicación.
· Actitud comunicativa adecuada.
· Responde adecuadamente a las preguntas y capacidad para el debate.</t>
  </si>
  <si>
    <t>Otras cuestiones opcionales a valorar que suponen un máximo de 5 puntos porcentuales adicionales
que pueden complementar o compensar la puntuación</t>
  </si>
  <si>
    <r>
      <rPr>
        <sz val="10"/>
        <rFont val="Arial"/>
        <family val="2"/>
      </rPr>
      <t xml:space="preserve">· Capacidad emprendedora.
· Viabilidad de la solución desde una perspectiva comercial.
· Propuestas novedosas e innovadoras.
· Manejo de nuevas tecnologías, no vistas en el Grado.
· Alineamiento con ODS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objetivos de desarrollo sostenible</t>
    </r>
    <r>
      <rPr>
        <b/>
        <sz val="10"/>
        <rFont val="Arial"/>
        <family val="2"/>
      </rPr>
      <t>).</t>
    </r>
  </si>
  <si>
    <t>Nota tutor:</t>
  </si>
  <si>
    <t>(*) Un TFG que sea muy deficiente en estos ítems puede suponer una calificación global de suspenso a criterio de la comisión de evaluación, que deberá justificarlo convenientemente.</t>
  </si>
  <si>
    <t>Observaciones de los tutores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</si>
</sst>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0"/>
    <numFmt numFmtId="167" formatCode="0%"/>
    <numFmt numFmtId="168" formatCode="0.0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59"/>
      </right>
      <top style="thin">
        <color indexed="8"/>
      </top>
      <bottom style="medium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0" applyNumberFormat="0" applyFill="0" applyBorder="0" applyAlignment="0" applyProtection="0"/>
    <xf numFmtId="164" fontId="8" fillId="7" borderId="3" applyNumberFormat="0" applyAlignment="0" applyProtection="0"/>
    <xf numFmtId="164" fontId="9" fillId="3" borderId="0" applyNumberFormat="0" applyBorder="0" applyAlignment="0" applyProtection="0"/>
    <xf numFmtId="164" fontId="10" fillId="18" borderId="0" applyNumberFormat="0" applyBorder="0" applyAlignment="0" applyProtection="0"/>
    <xf numFmtId="164" fontId="0" fillId="19" borderId="4" applyNumberFormat="0" applyAlignment="0" applyProtection="0"/>
    <xf numFmtId="164" fontId="11" fillId="17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6" fillId="0" borderId="8" applyNumberFormat="0" applyFill="0" applyAlignment="0" applyProtection="0"/>
    <xf numFmtId="164" fontId="7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0" fillId="0" borderId="0" xfId="0" applyAlignment="1" applyProtection="1">
      <alignment vertical="top"/>
      <protection/>
    </xf>
    <xf numFmtId="164" fontId="18" fillId="0" borderId="0" xfId="0" applyFont="1" applyAlignment="1" applyProtection="1">
      <alignment vertical="top"/>
      <protection/>
    </xf>
    <xf numFmtId="164" fontId="19" fillId="0" borderId="0" xfId="0" applyFont="1" applyAlignment="1" applyProtection="1">
      <alignment horizontal="center" vertical="top"/>
      <protection/>
    </xf>
    <xf numFmtId="164" fontId="20" fillId="0" borderId="0" xfId="0" applyFont="1" applyAlignment="1" applyProtection="1">
      <alignment vertical="top"/>
      <protection/>
    </xf>
    <xf numFmtId="164" fontId="0" fillId="8" borderId="10" xfId="0" applyFont="1" applyFill="1" applyBorder="1" applyAlignment="1" applyProtection="1">
      <alignment vertical="top"/>
      <protection/>
    </xf>
    <xf numFmtId="165" fontId="21" fillId="0" borderId="11" xfId="0" applyNumberFormat="1" applyFont="1" applyBorder="1" applyAlignment="1" applyProtection="1">
      <alignment horizontal="left" vertical="center" wrapText="1"/>
      <protection locked="0"/>
    </xf>
    <xf numFmtId="164" fontId="0" fillId="0" borderId="0" xfId="0" applyAlignment="1" applyProtection="1">
      <alignment/>
      <protection/>
    </xf>
    <xf numFmtId="164" fontId="21" fillId="0" borderId="0" xfId="0" applyFont="1" applyBorder="1" applyAlignment="1" applyProtection="1">
      <alignment horizontal="left" vertical="center" wrapText="1"/>
      <protection/>
    </xf>
    <xf numFmtId="164" fontId="0" fillId="8" borderId="12" xfId="0" applyFont="1" applyFill="1" applyBorder="1" applyAlignment="1" applyProtection="1">
      <alignment vertical="top"/>
      <protection/>
    </xf>
    <xf numFmtId="164" fontId="23" fillId="0" borderId="11" xfId="0" applyFont="1" applyBorder="1" applyAlignment="1" applyProtection="1">
      <alignment horizontal="center" vertical="top"/>
      <protection locked="0"/>
    </xf>
    <xf numFmtId="165" fontId="23" fillId="0" borderId="11" xfId="0" applyNumberFormat="1" applyFont="1" applyBorder="1" applyAlignment="1" applyProtection="1">
      <alignment vertical="top" wrapText="1"/>
      <protection locked="0"/>
    </xf>
    <xf numFmtId="164" fontId="0" fillId="24" borderId="12" xfId="0" applyFont="1" applyFill="1" applyBorder="1" applyAlignment="1" applyProtection="1">
      <alignment vertical="top"/>
      <protection/>
    </xf>
    <xf numFmtId="164" fontId="23" fillId="0" borderId="11" xfId="0" applyFont="1" applyBorder="1" applyAlignment="1" applyProtection="1">
      <alignment vertical="top"/>
      <protection locked="0"/>
    </xf>
    <xf numFmtId="164" fontId="0" fillId="0" borderId="0" xfId="0" applyFont="1" applyAlignment="1" applyProtection="1">
      <alignment vertical="top"/>
      <protection/>
    </xf>
    <xf numFmtId="164" fontId="0" fillId="25" borderId="12" xfId="0" applyFont="1" applyFill="1" applyBorder="1" applyAlignment="1" applyProtection="1">
      <alignment vertical="top"/>
      <protection/>
    </xf>
    <xf numFmtId="164" fontId="0" fillId="8" borderId="13" xfId="0" applyFont="1" applyFill="1" applyBorder="1" applyAlignment="1" applyProtection="1">
      <alignment vertical="top"/>
      <protection/>
    </xf>
    <xf numFmtId="166" fontId="23" fillId="17" borderId="11" xfId="0" applyNumberFormat="1" applyFont="1" applyFill="1" applyBorder="1" applyAlignment="1" applyProtection="1">
      <alignment vertical="top" wrapText="1"/>
      <protection/>
    </xf>
    <xf numFmtId="164" fontId="23" fillId="0" borderId="0" xfId="0" applyFont="1" applyAlignment="1" applyProtection="1">
      <alignment vertical="top"/>
      <protection/>
    </xf>
    <xf numFmtId="164" fontId="20" fillId="0" borderId="0" xfId="0" applyFont="1" applyAlignment="1" applyProtection="1">
      <alignment horizontal="left" vertical="top"/>
      <protection/>
    </xf>
    <xf numFmtId="164" fontId="25" fillId="26" borderId="0" xfId="0" applyFont="1" applyFill="1" applyBorder="1" applyAlignment="1" applyProtection="1">
      <alignment horizontal="center" vertical="center"/>
      <protection/>
    </xf>
    <xf numFmtId="164" fontId="25" fillId="26" borderId="0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 vertical="center"/>
      <protection/>
    </xf>
    <xf numFmtId="164" fontId="25" fillId="26" borderId="14" xfId="0" applyFont="1" applyFill="1" applyBorder="1" applyAlignment="1" applyProtection="1">
      <alignment horizontal="center" vertical="center" wrapText="1"/>
      <protection/>
    </xf>
    <xf numFmtId="164" fontId="25" fillId="26" borderId="0" xfId="0" applyFont="1" applyFill="1" applyBorder="1" applyAlignment="1" applyProtection="1">
      <alignment horizontal="center" vertical="center" wrapText="1"/>
      <protection/>
    </xf>
    <xf numFmtId="164" fontId="25" fillId="26" borderId="14" xfId="0" applyFont="1" applyFill="1" applyBorder="1" applyAlignment="1" applyProtection="1">
      <alignment horizontal="center" vertical="center"/>
      <protection/>
    </xf>
    <xf numFmtId="164" fontId="0" fillId="17" borderId="14" xfId="0" applyFill="1" applyBorder="1" applyAlignment="1" applyProtection="1">
      <alignment horizontal="center" vertical="top" wrapText="1"/>
      <protection/>
    </xf>
    <xf numFmtId="164" fontId="0" fillId="8" borderId="14" xfId="0" applyFont="1" applyFill="1" applyBorder="1" applyAlignment="1" applyProtection="1">
      <alignment horizontal="left" vertical="top" wrapText="1"/>
      <protection/>
    </xf>
    <xf numFmtId="164" fontId="0" fillId="0" borderId="14" xfId="0" applyBorder="1" applyAlignment="1" applyProtection="1">
      <alignment vertical="top"/>
      <protection/>
    </xf>
    <xf numFmtId="164" fontId="0" fillId="0" borderId="14" xfId="0" applyBorder="1" applyAlignment="1" applyProtection="1">
      <alignment horizontal="center" vertical="center"/>
      <protection locked="0"/>
    </xf>
    <xf numFmtId="164" fontId="0" fillId="17" borderId="14" xfId="0" applyFill="1" applyBorder="1" applyAlignment="1" applyProtection="1">
      <alignment horizontal="center" vertical="center"/>
      <protection/>
    </xf>
    <xf numFmtId="167" fontId="0" fillId="17" borderId="14" xfId="0" applyNumberFormat="1" applyFill="1" applyBorder="1" applyAlignment="1" applyProtection="1">
      <alignment horizontal="center" vertical="center"/>
      <protection/>
    </xf>
    <xf numFmtId="168" fontId="0" fillId="17" borderId="14" xfId="0" applyNumberFormat="1" applyFont="1" applyFill="1" applyBorder="1" applyAlignment="1" applyProtection="1">
      <alignment horizontal="center" vertical="center"/>
      <protection/>
    </xf>
    <xf numFmtId="167" fontId="0" fillId="17" borderId="14" xfId="0" applyNumberFormat="1" applyFont="1" applyFill="1" applyBorder="1" applyAlignment="1" applyProtection="1">
      <alignment horizontal="center" vertical="center"/>
      <protection/>
    </xf>
    <xf numFmtId="164" fontId="0" fillId="0" borderId="0" xfId="0" applyAlignment="1" applyProtection="1">
      <alignment vertical="top" wrapText="1"/>
      <protection/>
    </xf>
    <xf numFmtId="164" fontId="26" fillId="0" borderId="0" xfId="0" applyFont="1" applyAlignment="1" applyProtection="1">
      <alignment horizontal="right" vertical="center"/>
      <protection/>
    </xf>
    <xf numFmtId="166" fontId="26" fillId="17" borderId="14" xfId="0" applyNumberFormat="1" applyFont="1" applyFill="1" applyBorder="1" applyAlignment="1" applyProtection="1">
      <alignment horizontal="center" vertical="center"/>
      <protection/>
    </xf>
    <xf numFmtId="164" fontId="25" fillId="26" borderId="15" xfId="0" applyFont="1" applyFill="1" applyBorder="1" applyAlignment="1" applyProtection="1">
      <alignment horizontal="left" vertical="top" wrapText="1"/>
      <protection/>
    </xf>
    <xf numFmtId="164" fontId="0" fillId="0" borderId="14" xfId="0" applyBorder="1" applyAlignment="1" applyProtection="1">
      <alignment vertical="top"/>
      <protection locked="0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o 1" xfId="45"/>
    <cellStyle name="Notas" xfId="46"/>
    <cellStyle name="Salida" xfId="47"/>
    <cellStyle name="Texto de advertencia" xfId="48"/>
    <cellStyle name="Texto explicativo" xfId="49"/>
    <cellStyle name="Total" xfId="50"/>
    <cellStyle name="Título 1 1" xfId="51"/>
    <cellStyle name="Título 2 1" xfId="52"/>
    <cellStyle name="Título 3" xfId="53"/>
    <cellStyle name="Título 4" xfId="54"/>
    <cellStyle name="Énfasis1" xfId="55"/>
    <cellStyle name="Énfasis2" xfId="56"/>
    <cellStyle name="Énfasis3" xfId="57"/>
    <cellStyle name="Énfasis4" xfId="58"/>
    <cellStyle name="Énfasis5" xfId="59"/>
    <cellStyle name="Énfasis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E994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6F9D4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120" zoomScaleNormal="120" workbookViewId="0" topLeftCell="A16">
      <selection activeCell="E20" sqref="E20"/>
    </sheetView>
  </sheetViews>
  <sheetFormatPr defaultColWidth="9.140625" defaultRowHeight="12.75"/>
  <cols>
    <col min="1" max="1" width="4.28125" style="1" customWidth="1"/>
    <col min="2" max="2" width="22.00390625" style="1" customWidth="1"/>
    <col min="3" max="3" width="54.57421875" style="1" customWidth="1"/>
    <col min="4" max="4" width="11.00390625" style="1" hidden="1" customWidth="1"/>
    <col min="5" max="5" width="17.00390625" style="1" customWidth="1"/>
    <col min="6" max="6" width="3.421875" style="1" customWidth="1"/>
    <col min="7" max="7" width="7.8515625" style="1" customWidth="1"/>
    <col min="8" max="8" width="10.8515625" style="1" customWidth="1"/>
    <col min="9" max="9" width="14.00390625" style="1" customWidth="1"/>
    <col min="10" max="10" width="17.00390625" style="1" customWidth="1"/>
    <col min="11" max="255" width="11.00390625" style="1" customWidth="1"/>
    <col min="256" max="16384" width="11.00390625" style="0" customWidth="1"/>
  </cols>
  <sheetData>
    <row r="1" spans="1:11" ht="16.5">
      <c r="A1" s="2"/>
      <c r="B1" s="3" t="s">
        <v>0</v>
      </c>
      <c r="C1" s="4"/>
      <c r="D1" s="2"/>
      <c r="E1" s="2"/>
      <c r="F1" s="5"/>
      <c r="G1" s="5"/>
      <c r="H1" s="5"/>
      <c r="I1" s="5"/>
      <c r="J1" s="5"/>
      <c r="K1" s="5"/>
    </row>
    <row r="2" spans="1:11" ht="14.25" customHeight="1">
      <c r="A2" s="2"/>
      <c r="B2" s="6" t="s">
        <v>1</v>
      </c>
      <c r="C2" s="7"/>
      <c r="D2" s="2"/>
      <c r="E2" s="8"/>
      <c r="F2" s="9" t="s">
        <v>2</v>
      </c>
      <c r="G2" s="9"/>
      <c r="H2" s="9"/>
      <c r="I2" s="9"/>
      <c r="J2" s="9"/>
      <c r="K2" s="9"/>
    </row>
    <row r="3" spans="1:11" ht="14.25">
      <c r="A3" s="2"/>
      <c r="B3" s="6"/>
      <c r="C3" s="7"/>
      <c r="D3" s="2"/>
      <c r="E3" s="2"/>
      <c r="F3" s="9"/>
      <c r="G3" s="9"/>
      <c r="H3" s="9"/>
      <c r="I3" s="9"/>
      <c r="J3" s="9"/>
      <c r="K3" s="9"/>
    </row>
    <row r="4" spans="1:11" ht="14.25">
      <c r="A4" s="2"/>
      <c r="B4" s="10" t="s">
        <v>3</v>
      </c>
      <c r="C4" s="11" t="s">
        <v>4</v>
      </c>
      <c r="D4" s="2"/>
      <c r="E4" s="2"/>
      <c r="F4" s="9"/>
      <c r="G4" s="9"/>
      <c r="H4" s="9"/>
      <c r="I4" s="9"/>
      <c r="J4" s="9"/>
      <c r="K4" s="9"/>
    </row>
    <row r="5" spans="1:11" ht="14.25" customHeight="1">
      <c r="A5" s="2"/>
      <c r="B5" s="10" t="s">
        <v>5</v>
      </c>
      <c r="C5" s="12"/>
      <c r="D5" s="2"/>
      <c r="E5" s="8"/>
      <c r="F5" s="9" t="s">
        <v>6</v>
      </c>
      <c r="G5" s="9"/>
      <c r="H5" s="9"/>
      <c r="I5" s="9"/>
      <c r="J5" s="9"/>
      <c r="K5" s="9"/>
    </row>
    <row r="6" spans="1:11" ht="14.25">
      <c r="A6" s="2"/>
      <c r="B6" s="13" t="s">
        <v>7</v>
      </c>
      <c r="C6" s="12"/>
      <c r="D6" s="2"/>
      <c r="E6" s="2"/>
      <c r="F6" s="9"/>
      <c r="G6" s="9"/>
      <c r="H6" s="9"/>
      <c r="I6" s="9"/>
      <c r="J6" s="9"/>
      <c r="K6" s="9"/>
    </row>
    <row r="7" spans="1:11" ht="14.25">
      <c r="A7" s="2"/>
      <c r="B7" s="13" t="s">
        <v>8</v>
      </c>
      <c r="C7" s="12"/>
      <c r="D7" s="2"/>
      <c r="E7" s="2"/>
      <c r="F7" s="9"/>
      <c r="G7" s="9"/>
      <c r="H7" s="9"/>
      <c r="I7" s="9"/>
      <c r="J7" s="9"/>
      <c r="K7" s="9"/>
    </row>
    <row r="8" spans="1:11" ht="14.25">
      <c r="A8" s="2"/>
      <c r="B8" s="13" t="s">
        <v>9</v>
      </c>
      <c r="C8" s="14"/>
      <c r="D8" s="2"/>
      <c r="E8" s="2"/>
      <c r="F8" s="15"/>
      <c r="G8" s="15"/>
      <c r="H8" s="15"/>
      <c r="I8" s="15"/>
      <c r="J8" s="15"/>
      <c r="K8" s="15"/>
    </row>
    <row r="9" spans="1:11" ht="14.25">
      <c r="A9" s="2"/>
      <c r="B9" s="16" t="s">
        <v>10</v>
      </c>
      <c r="C9" s="12"/>
      <c r="D9" s="2"/>
      <c r="E9" s="2"/>
      <c r="F9" s="15"/>
      <c r="G9" s="15"/>
      <c r="H9" s="15"/>
      <c r="I9" s="15"/>
      <c r="J9" s="15"/>
      <c r="K9" s="15"/>
    </row>
    <row r="10" spans="1:11" ht="14.25">
      <c r="A10" s="2"/>
      <c r="B10" s="16" t="s">
        <v>8</v>
      </c>
      <c r="C10" s="12"/>
      <c r="D10" s="2"/>
      <c r="E10" s="2"/>
      <c r="F10" s="15"/>
      <c r="G10" s="15"/>
      <c r="H10" s="15"/>
      <c r="I10" s="15"/>
      <c r="J10" s="15"/>
      <c r="K10" s="15"/>
    </row>
    <row r="11" spans="1:11" ht="14.25">
      <c r="A11" s="2"/>
      <c r="B11" s="16" t="s">
        <v>9</v>
      </c>
      <c r="C11" s="12"/>
      <c r="D11" s="2"/>
      <c r="E11" s="2"/>
      <c r="F11" s="15"/>
      <c r="G11" s="15"/>
      <c r="H11" s="15"/>
      <c r="I11" s="15"/>
      <c r="J11" s="15"/>
      <c r="K11" s="15"/>
    </row>
    <row r="12" spans="1:11" ht="14.25">
      <c r="A12" s="2"/>
      <c r="B12" s="17" t="s">
        <v>11</v>
      </c>
      <c r="C12" s="18">
        <f>K29</f>
        <v>0</v>
      </c>
      <c r="D12" s="2"/>
      <c r="E12" s="2"/>
      <c r="F12" s="15"/>
      <c r="G12" s="15"/>
      <c r="H12" s="15"/>
      <c r="I12" s="15"/>
      <c r="J12" s="15"/>
      <c r="K12" s="15"/>
    </row>
    <row r="13" spans="1:11" ht="14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4.25">
      <c r="A14" s="2"/>
      <c r="B14" s="19" t="s">
        <v>12</v>
      </c>
      <c r="C14" s="2"/>
      <c r="D14" s="2"/>
      <c r="E14" s="2"/>
      <c r="F14" s="2"/>
      <c r="G14" s="2"/>
      <c r="H14" s="2"/>
      <c r="I14" s="2"/>
      <c r="J14" s="2"/>
      <c r="K14" s="2"/>
    </row>
    <row r="15" spans="1:11" ht="14.25">
      <c r="A15" s="2"/>
      <c r="B15" s="20" t="s">
        <v>13</v>
      </c>
      <c r="C15" s="2"/>
      <c r="D15" s="2"/>
      <c r="E15" s="2"/>
      <c r="F15" s="2"/>
      <c r="G15" s="2"/>
      <c r="H15" s="2"/>
      <c r="I15" s="2"/>
      <c r="J15" s="2"/>
      <c r="K15" s="2"/>
    </row>
    <row r="16" spans="1:11" ht="14.25">
      <c r="A16" s="2"/>
      <c r="B16" s="20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ht="14.25" customHeight="1">
      <c r="A17" s="21" t="s">
        <v>15</v>
      </c>
      <c r="B17" s="22" t="s">
        <v>16</v>
      </c>
      <c r="C17" s="22" t="s">
        <v>17</v>
      </c>
      <c r="D17" s="23" t="s">
        <v>18</v>
      </c>
      <c r="E17" s="24" t="s">
        <v>19</v>
      </c>
      <c r="F17" s="25"/>
      <c r="G17" s="24" t="s">
        <v>20</v>
      </c>
      <c r="H17" s="24" t="s">
        <v>21</v>
      </c>
      <c r="I17" s="24" t="s">
        <v>22</v>
      </c>
      <c r="J17" s="24" t="s">
        <v>23</v>
      </c>
      <c r="K17" s="24" t="s">
        <v>24</v>
      </c>
    </row>
    <row r="18" spans="1:11" ht="14.25">
      <c r="A18" s="21"/>
      <c r="B18" s="22"/>
      <c r="C18" s="22"/>
      <c r="D18" s="23"/>
      <c r="E18" s="24"/>
      <c r="F18" s="25"/>
      <c r="G18" s="24"/>
      <c r="H18" s="24"/>
      <c r="I18" s="24"/>
      <c r="J18" s="24"/>
      <c r="K18" s="24"/>
    </row>
    <row r="19" spans="1:11" ht="14.25">
      <c r="A19" s="21"/>
      <c r="B19" s="21"/>
      <c r="C19" s="21"/>
      <c r="D19" s="26" t="s">
        <v>25</v>
      </c>
      <c r="E19" s="24"/>
      <c r="F19" s="26"/>
      <c r="G19" s="24"/>
      <c r="H19" s="24"/>
      <c r="I19" s="24"/>
      <c r="J19" s="24" t="s">
        <v>26</v>
      </c>
      <c r="K19" s="24" t="s">
        <v>24</v>
      </c>
    </row>
    <row r="20" spans="1:11" ht="81.75">
      <c r="A20" s="27">
        <v>1</v>
      </c>
      <c r="B20" s="28" t="s">
        <v>27</v>
      </c>
      <c r="C20" s="28" t="s">
        <v>28</v>
      </c>
      <c r="D20" s="29"/>
      <c r="E20" s="30"/>
      <c r="F20" s="31"/>
      <c r="G20" s="32">
        <v>0.3</v>
      </c>
      <c r="H20" s="32">
        <v>0.7</v>
      </c>
      <c r="I20" s="33">
        <f aca="true" t="shared" si="0" ref="I20:I28">E20*G20</f>
        <v>0</v>
      </c>
      <c r="J20" s="34">
        <f>IF(C$4="TIPO 1",0.1,IF(C$4="TIPO 2",0.15,"?"))</f>
        <v>0</v>
      </c>
      <c r="K20" s="33">
        <f aca="true" t="shared" si="1" ref="K20:K28">IF(AND(ISNUMBER(I20),ISNUMBER(J20)),I20*J20,"?")</f>
        <v>0</v>
      </c>
    </row>
    <row r="21" spans="1:11" ht="25.5">
      <c r="A21" s="27">
        <v>2</v>
      </c>
      <c r="B21" s="28" t="s">
        <v>29</v>
      </c>
      <c r="C21" s="28" t="s">
        <v>30</v>
      </c>
      <c r="D21" s="29"/>
      <c r="E21" s="30"/>
      <c r="F21" s="31"/>
      <c r="G21" s="32">
        <v>1</v>
      </c>
      <c r="H21" s="32">
        <v>0</v>
      </c>
      <c r="I21" s="33">
        <f t="shared" si="0"/>
        <v>0</v>
      </c>
      <c r="J21" s="34">
        <f>IF(C$4="TIPO 1",0.1,IF(C$4="TIPO 2",0.1,"?"))</f>
        <v>0</v>
      </c>
      <c r="K21" s="33">
        <f t="shared" si="1"/>
        <v>0</v>
      </c>
    </row>
    <row r="22" spans="1:11" ht="109.5">
      <c r="A22" s="27">
        <v>3</v>
      </c>
      <c r="B22" s="28" t="s">
        <v>31</v>
      </c>
      <c r="C22" s="28" t="s">
        <v>32</v>
      </c>
      <c r="D22" s="29"/>
      <c r="E22" s="30"/>
      <c r="F22" s="31"/>
      <c r="G22" s="32">
        <v>0.3</v>
      </c>
      <c r="H22" s="32">
        <v>0.7</v>
      </c>
      <c r="I22" s="33">
        <f t="shared" si="0"/>
        <v>0</v>
      </c>
      <c r="J22" s="34">
        <f>IF(C$4="TIPO 1",0.15,IF(C$4="TIPO 2",0.1,"?"))</f>
        <v>0</v>
      </c>
      <c r="K22" s="33">
        <f t="shared" si="1"/>
        <v>0</v>
      </c>
    </row>
    <row r="23" spans="1:11" ht="48">
      <c r="A23" s="27">
        <v>4</v>
      </c>
      <c r="B23" s="28" t="s">
        <v>33</v>
      </c>
      <c r="C23" s="28" t="s">
        <v>34</v>
      </c>
      <c r="D23" s="29"/>
      <c r="E23" s="30"/>
      <c r="F23" s="34">
        <f>IF(C$4="TIPO 2","*","")</f>
        <v>0</v>
      </c>
      <c r="G23" s="32">
        <v>0.3</v>
      </c>
      <c r="H23" s="32">
        <v>0.7</v>
      </c>
      <c r="I23" s="33">
        <f t="shared" si="0"/>
        <v>0</v>
      </c>
      <c r="J23" s="34">
        <f>IF(C$4="TIPO 1",0.1,IF(C$4="TIPO 2",0.2,"?"))</f>
        <v>0</v>
      </c>
      <c r="K23" s="33">
        <f t="shared" si="1"/>
        <v>0</v>
      </c>
    </row>
    <row r="24" spans="1:11" ht="48">
      <c r="A24" s="27">
        <v>5</v>
      </c>
      <c r="B24" s="28" t="s">
        <v>35</v>
      </c>
      <c r="C24" s="28" t="s">
        <v>36</v>
      </c>
      <c r="D24" s="29"/>
      <c r="E24" s="30"/>
      <c r="F24" s="34">
        <f>IF(C$4="TIPO 1","*","")</f>
        <v>0</v>
      </c>
      <c r="G24" s="32">
        <v>0.3</v>
      </c>
      <c r="H24" s="32">
        <v>0.7</v>
      </c>
      <c r="I24" s="33">
        <f t="shared" si="0"/>
        <v>0</v>
      </c>
      <c r="J24" s="34">
        <f>IF(C$4="TIPO 1",0.25,IF(C$4="TIPO 2",0.1,"?"))</f>
        <v>0</v>
      </c>
      <c r="K24" s="33">
        <f t="shared" si="1"/>
        <v>0</v>
      </c>
    </row>
    <row r="25" spans="1:11" ht="104.25">
      <c r="A25" s="27">
        <v>6</v>
      </c>
      <c r="B25" s="28" t="s">
        <v>37</v>
      </c>
      <c r="C25" s="28" t="s">
        <v>38</v>
      </c>
      <c r="D25" s="29"/>
      <c r="E25" s="30"/>
      <c r="F25" s="31"/>
      <c r="G25" s="32">
        <v>0.3</v>
      </c>
      <c r="H25" s="32">
        <v>0.7</v>
      </c>
      <c r="I25" s="33">
        <f t="shared" si="0"/>
        <v>0</v>
      </c>
      <c r="J25" s="34">
        <f>IF(C$4="TIPO 1",0.1,IF(C$4="TIPO 2",0.15,"?"))</f>
        <v>0</v>
      </c>
      <c r="K25" s="33">
        <f t="shared" si="1"/>
        <v>0</v>
      </c>
    </row>
    <row r="26" spans="1:11" ht="87.75">
      <c r="A26" s="27">
        <v>7</v>
      </c>
      <c r="B26" s="28" t="s">
        <v>39</v>
      </c>
      <c r="C26" s="28" t="s">
        <v>40</v>
      </c>
      <c r="D26" s="29"/>
      <c r="E26" s="30"/>
      <c r="F26" s="34" t="s">
        <v>41</v>
      </c>
      <c r="G26" s="32">
        <v>0.3</v>
      </c>
      <c r="H26" s="32">
        <v>0.7</v>
      </c>
      <c r="I26" s="33">
        <f t="shared" si="0"/>
        <v>0</v>
      </c>
      <c r="J26" s="34">
        <f aca="true" t="shared" si="2" ref="J26:J27">IF(C$4="TIPO 1",0.1,IF(C$4="TIPO 2",0.1,"?"))</f>
        <v>0</v>
      </c>
      <c r="K26" s="33">
        <f t="shared" si="1"/>
        <v>0</v>
      </c>
    </row>
    <row r="27" spans="1:11" ht="87.75">
      <c r="A27" s="27">
        <v>8</v>
      </c>
      <c r="B27" s="28" t="s">
        <v>42</v>
      </c>
      <c r="C27" s="28" t="s">
        <v>43</v>
      </c>
      <c r="D27" s="29"/>
      <c r="E27" s="31"/>
      <c r="F27" s="31"/>
      <c r="G27" s="32">
        <v>0</v>
      </c>
      <c r="H27" s="32">
        <v>1</v>
      </c>
      <c r="I27" s="33">
        <f t="shared" si="0"/>
        <v>0</v>
      </c>
      <c r="J27" s="34">
        <f t="shared" si="2"/>
        <v>0</v>
      </c>
      <c r="K27" s="33">
        <f t="shared" si="1"/>
        <v>0</v>
      </c>
    </row>
    <row r="28" spans="1:11" ht="93">
      <c r="A28" s="27">
        <v>9</v>
      </c>
      <c r="B28" s="28" t="s">
        <v>44</v>
      </c>
      <c r="C28" s="28" t="s">
        <v>45</v>
      </c>
      <c r="D28" s="29"/>
      <c r="E28" s="30"/>
      <c r="F28" s="31"/>
      <c r="G28" s="32">
        <v>0.3</v>
      </c>
      <c r="H28" s="32">
        <v>0.7</v>
      </c>
      <c r="I28" s="33">
        <f t="shared" si="0"/>
        <v>0</v>
      </c>
      <c r="J28" s="34">
        <f>IF(C$4="TIPO 1",0.05,IF(C$4="TIPO 2",0.05,"?"))</f>
        <v>0</v>
      </c>
      <c r="K28" s="33">
        <f t="shared" si="1"/>
        <v>0</v>
      </c>
    </row>
    <row r="29" spans="1:11" ht="21.75">
      <c r="A29" s="2"/>
      <c r="B29" s="35"/>
      <c r="C29" s="35"/>
      <c r="D29" s="2"/>
      <c r="E29" s="23"/>
      <c r="F29" s="23"/>
      <c r="G29" s="23"/>
      <c r="H29" s="23"/>
      <c r="I29" s="8"/>
      <c r="J29" s="36" t="s">
        <v>46</v>
      </c>
      <c r="K29" s="37">
        <f>SUM(K20:K28)</f>
        <v>0</v>
      </c>
    </row>
    <row r="30" spans="1:11" ht="21.75">
      <c r="A30" s="2"/>
      <c r="B30" s="35"/>
      <c r="C30" s="35"/>
      <c r="D30" s="2"/>
      <c r="E30" s="23"/>
      <c r="F30" s="23"/>
      <c r="G30" s="23"/>
      <c r="H30" s="23"/>
      <c r="I30" s="8"/>
      <c r="J30" s="36"/>
      <c r="K30" s="2"/>
    </row>
    <row r="31" spans="1:11" ht="14.25">
      <c r="A31" s="2"/>
      <c r="B31" s="2" t="s">
        <v>47</v>
      </c>
      <c r="C31" s="2"/>
      <c r="D31" s="2"/>
      <c r="E31" s="2"/>
      <c r="F31" s="2"/>
      <c r="G31" s="2"/>
      <c r="H31" s="2"/>
      <c r="I31" s="2"/>
      <c r="J31" s="2"/>
      <c r="K31" s="2"/>
    </row>
    <row r="32" spans="1:11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4.25" customHeight="1">
      <c r="A33" s="2"/>
      <c r="B33" s="38" t="s">
        <v>48</v>
      </c>
      <c r="C33" s="38"/>
      <c r="D33" s="38"/>
      <c r="E33" s="38"/>
      <c r="F33" s="38"/>
      <c r="G33" s="38"/>
      <c r="H33" s="38"/>
      <c r="I33" s="38"/>
      <c r="J33" s="38"/>
      <c r="K33" s="38"/>
    </row>
    <row r="34" spans="1:11" ht="14.25">
      <c r="A34" s="2"/>
      <c r="B34" s="39"/>
      <c r="C34" s="39"/>
      <c r="D34" s="39"/>
      <c r="E34" s="39"/>
      <c r="F34" s="39"/>
      <c r="G34" s="39"/>
      <c r="H34" s="39"/>
      <c r="I34" s="39"/>
      <c r="J34" s="39"/>
      <c r="K34" s="39"/>
    </row>
    <row r="35" spans="1:11" ht="14.25">
      <c r="A35" s="2"/>
      <c r="B35" s="39"/>
      <c r="C35" s="39"/>
      <c r="D35" s="39"/>
      <c r="E35" s="39"/>
      <c r="F35" s="39"/>
      <c r="G35" s="39"/>
      <c r="H35" s="39"/>
      <c r="I35" s="39"/>
      <c r="J35" s="39"/>
      <c r="K35" s="39"/>
    </row>
    <row r="36" spans="1:11" ht="14.25">
      <c r="A36" s="2"/>
      <c r="B36" s="39"/>
      <c r="C36" s="39"/>
      <c r="D36" s="39"/>
      <c r="E36" s="39"/>
      <c r="F36" s="39"/>
      <c r="G36" s="39"/>
      <c r="H36" s="39"/>
      <c r="I36" s="39"/>
      <c r="J36" s="39"/>
      <c r="K36" s="39"/>
    </row>
    <row r="37" spans="1:11" ht="14.25">
      <c r="A37" s="2"/>
      <c r="B37" s="39"/>
      <c r="C37" s="39"/>
      <c r="D37" s="39"/>
      <c r="E37" s="39"/>
      <c r="F37" s="39"/>
      <c r="G37" s="39"/>
      <c r="H37" s="39"/>
      <c r="I37" s="39"/>
      <c r="J37" s="39"/>
      <c r="K37" s="39"/>
    </row>
    <row r="38" spans="1:11" ht="14.25">
      <c r="A38" s="2"/>
      <c r="B38" s="39"/>
      <c r="C38" s="39"/>
      <c r="D38" s="39"/>
      <c r="E38" s="39"/>
      <c r="F38" s="39"/>
      <c r="G38" s="39"/>
      <c r="H38" s="39"/>
      <c r="I38" s="39"/>
      <c r="J38" s="39"/>
      <c r="K38" s="39"/>
    </row>
    <row r="39" spans="1:11" ht="14.25">
      <c r="A39" s="2"/>
      <c r="B39" s="39"/>
      <c r="C39" s="39"/>
      <c r="D39" s="39"/>
      <c r="E39" s="39"/>
      <c r="F39" s="39"/>
      <c r="G39" s="39"/>
      <c r="H39" s="39"/>
      <c r="I39" s="39"/>
      <c r="J39" s="39"/>
      <c r="K39" s="39"/>
    </row>
    <row r="40" spans="1:11" ht="14.25">
      <c r="A40" s="2"/>
      <c r="B40" s="39"/>
      <c r="C40" s="39"/>
      <c r="D40" s="39"/>
      <c r="E40" s="39"/>
      <c r="F40" s="39"/>
      <c r="G40" s="39"/>
      <c r="H40" s="39"/>
      <c r="I40" s="39"/>
      <c r="J40" s="39"/>
      <c r="K40" s="39"/>
    </row>
    <row r="41" spans="1:11" ht="14.25">
      <c r="A41" s="2"/>
      <c r="B41" s="39"/>
      <c r="C41" s="39"/>
      <c r="D41" s="39"/>
      <c r="E41" s="39"/>
      <c r="F41" s="39"/>
      <c r="G41" s="39"/>
      <c r="H41" s="39"/>
      <c r="I41" s="39"/>
      <c r="J41" s="39"/>
      <c r="K41" s="39"/>
    </row>
    <row r="42" spans="1:11" ht="14.25">
      <c r="A42" s="2"/>
      <c r="B42" s="39"/>
      <c r="C42" s="39"/>
      <c r="D42" s="39"/>
      <c r="E42" s="39"/>
      <c r="F42" s="39"/>
      <c r="G42" s="39"/>
      <c r="H42" s="39"/>
      <c r="I42" s="39"/>
      <c r="J42" s="39"/>
      <c r="K42" s="39"/>
    </row>
    <row r="43" spans="1:11" ht="14.25">
      <c r="A43" s="2"/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1" ht="14.25">
      <c r="A44" s="2"/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ht="14.25">
      <c r="A45" s="2"/>
      <c r="B45" s="39"/>
      <c r="C45" s="39"/>
      <c r="D45" s="39"/>
      <c r="E45" s="39"/>
      <c r="F45" s="39"/>
      <c r="G45" s="39"/>
      <c r="H45" s="39"/>
      <c r="I45" s="39"/>
      <c r="J45" s="39"/>
      <c r="K45" s="39"/>
    </row>
    <row r="46" spans="1:11" ht="14.25">
      <c r="A46" s="2"/>
      <c r="B46" s="39"/>
      <c r="C46" s="39"/>
      <c r="D46" s="39"/>
      <c r="E46" s="39"/>
      <c r="F46" s="39"/>
      <c r="G46" s="39"/>
      <c r="H46" s="39"/>
      <c r="I46" s="39"/>
      <c r="J46" s="39"/>
      <c r="K46" s="39"/>
    </row>
    <row r="47" spans="1:11" ht="14.25">
      <c r="A47" s="2"/>
      <c r="B47" s="39"/>
      <c r="C47" s="39"/>
      <c r="D47" s="39"/>
      <c r="E47" s="39"/>
      <c r="F47" s="39"/>
      <c r="G47" s="39"/>
      <c r="H47" s="39"/>
      <c r="I47" s="39"/>
      <c r="J47" s="39"/>
      <c r="K47" s="39"/>
    </row>
    <row r="48" spans="1:11" ht="14.25">
      <c r="A48" s="2"/>
      <c r="B48" s="39"/>
      <c r="C48" s="39"/>
      <c r="D48" s="39"/>
      <c r="E48" s="39"/>
      <c r="F48" s="39"/>
      <c r="G48" s="39"/>
      <c r="H48" s="39"/>
      <c r="I48" s="39"/>
      <c r="J48" s="39"/>
      <c r="K48" s="39"/>
    </row>
    <row r="49" spans="1:11" ht="14.25">
      <c r="A49" s="2"/>
      <c r="B49" s="39"/>
      <c r="C49" s="39"/>
      <c r="D49" s="39"/>
      <c r="E49" s="39"/>
      <c r="F49" s="39"/>
      <c r="G49" s="39"/>
      <c r="H49" s="39"/>
      <c r="I49" s="39"/>
      <c r="J49" s="39"/>
      <c r="K49" s="39"/>
    </row>
    <row r="50" spans="1:11" ht="14.25">
      <c r="A50" s="2"/>
      <c r="B50" s="39"/>
      <c r="C50" s="39"/>
      <c r="D50" s="39"/>
      <c r="E50" s="39"/>
      <c r="F50" s="39"/>
      <c r="G50" s="39"/>
      <c r="H50" s="39"/>
      <c r="I50" s="39"/>
      <c r="J50" s="39"/>
      <c r="K50" s="39"/>
    </row>
    <row r="51" spans="1:11" ht="14.25">
      <c r="A51" s="2"/>
      <c r="B51" s="39"/>
      <c r="C51" s="39"/>
      <c r="D51" s="39"/>
      <c r="E51" s="39"/>
      <c r="F51" s="39"/>
      <c r="G51" s="39"/>
      <c r="H51" s="39"/>
      <c r="I51" s="39"/>
      <c r="J51" s="39"/>
      <c r="K51" s="39"/>
    </row>
    <row r="52" spans="1:11" ht="14.25">
      <c r="A52" s="2"/>
      <c r="B52" s="39"/>
      <c r="C52" s="39"/>
      <c r="D52" s="39"/>
      <c r="E52" s="39"/>
      <c r="F52" s="39"/>
      <c r="G52" s="39"/>
      <c r="H52" s="39"/>
      <c r="I52" s="39"/>
      <c r="J52" s="39"/>
      <c r="K52" s="39"/>
    </row>
    <row r="53" spans="1:11" ht="14.25">
      <c r="A53" s="2"/>
      <c r="B53" s="39"/>
      <c r="C53" s="39"/>
      <c r="D53" s="39"/>
      <c r="E53" s="39"/>
      <c r="F53" s="39"/>
      <c r="G53" s="39"/>
      <c r="H53" s="39"/>
      <c r="I53" s="39"/>
      <c r="J53" s="39"/>
      <c r="K53" s="39"/>
    </row>
  </sheetData>
  <sheetProtection password="D5BF" sheet="1"/>
  <mergeCells count="15">
    <mergeCell ref="B2:B3"/>
    <mergeCell ref="C2:C3"/>
    <mergeCell ref="F2:K4"/>
    <mergeCell ref="F5:K7"/>
    <mergeCell ref="A17:A19"/>
    <mergeCell ref="B17:B19"/>
    <mergeCell ref="C17:C19"/>
    <mergeCell ref="E17:E19"/>
    <mergeCell ref="G17:G19"/>
    <mergeCell ref="H17:H19"/>
    <mergeCell ref="I17:I19"/>
    <mergeCell ref="J17:J19"/>
    <mergeCell ref="K17:K19"/>
    <mergeCell ref="B33:K33"/>
    <mergeCell ref="B34:K53"/>
  </mergeCells>
  <dataValidations count="2">
    <dataValidation type="decimal" allowBlank="1" showErrorMessage="1" error="DEBE INTRODUCIR UN NÚMERO DECIMAL ENTRE 0 Y 10" sqref="E20:H22 E23:E26 G23:H24 F25:H25 G26:H26 E27:H28">
      <formula1>0</formula1>
      <formula2>10</formula2>
    </dataValidation>
    <dataValidation type="list" showErrorMessage="1" sqref="C4">
      <formula1>"Debe seleccionar TIPO 1 o TIPO 2,TIPO 1,TIPO 2"</formula1>
      <formula2>0</formula2>
    </dataValidation>
  </dataValidations>
  <printOptions/>
  <pageMargins left="0.75" right="0.75" top="1" bottom="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nmedina</dc:creator>
  <cp:keywords/>
  <dc:description/>
  <cp:lastModifiedBy>Antonio Cañas Vargas</cp:lastModifiedBy>
  <dcterms:created xsi:type="dcterms:W3CDTF">2014-05-14T13:28:01Z</dcterms:created>
  <dcterms:modified xsi:type="dcterms:W3CDTF">2023-11-15T16:43:02Z</dcterms:modified>
  <cp:category/>
  <cp:version/>
  <cp:contentType/>
  <cp:contentStatus/>
  <cp:revision>47</cp:revision>
</cp:coreProperties>
</file>