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principal" sheetId="1" r:id="rId1"/>
    <sheet name="TFG1" sheetId="2" r:id="rId2"/>
    <sheet name="TFG2" sheetId="3" r:id="rId3"/>
    <sheet name="TFG3" sheetId="4" r:id="rId4"/>
    <sheet name="TFG4" sheetId="5" r:id="rId5"/>
    <sheet name="TFG5" sheetId="6" r:id="rId6"/>
    <sheet name="TFG6" sheetId="7" r:id="rId7"/>
    <sheet name="Resumen" sheetId="8" r:id="rId8"/>
  </sheets>
  <definedNames>
    <definedName name="_xlnm.Print_Area" localSheetId="7">'Resumen'!$A$1:$F$9</definedName>
    <definedName name="_xlnm.Print_Area" localSheetId="1">'TFG1'!$A$1:$L$49</definedName>
  </definedNames>
  <calcPr fullCalcOnLoad="1"/>
</workbook>
</file>

<file path=xl/sharedStrings.xml><?xml version="1.0" encoding="utf-8"?>
<sst xmlns="http://schemas.openxmlformats.org/spreadsheetml/2006/main" count="417" uniqueCount="97">
  <si>
    <t>TFG</t>
  </si>
  <si>
    <t>Convocatoria:</t>
  </si>
  <si>
    <t>Año:</t>
  </si>
  <si>
    <t>Tribunal n.º:</t>
  </si>
  <si>
    <t xml:space="preserve">DATOS DE LA COMISIÓN EVALUADORA </t>
  </si>
  <si>
    <t>Presidente/a:</t>
  </si>
  <si>
    <t>Secretario/a:</t>
  </si>
  <si>
    <t>Vocal:</t>
  </si>
  <si>
    <t>DATOS DEL ACTO DE EVALUACIÓN</t>
  </si>
  <si>
    <t>Fecha:</t>
  </si>
  <si>
    <t>Hora de inicio:</t>
  </si>
  <si>
    <t>Hora de fin:</t>
  </si>
  <si>
    <t>Lugar:</t>
  </si>
  <si>
    <r>
      <rPr>
        <b/>
        <sz val="10"/>
        <color indexed="9"/>
        <rFont val="Arial"/>
        <family val="2"/>
      </rPr>
      <t xml:space="preserve">LISTA PRIORIZADA DE </t>
    </r>
    <r>
      <rPr>
        <b/>
        <sz val="10"/>
        <color indexed="25"/>
        <rFont val="Arial"/>
        <family val="2"/>
      </rPr>
      <t>MATRÍCULAS DE HONOR</t>
    </r>
    <r>
      <rPr>
        <b/>
        <sz val="10"/>
        <color indexed="9"/>
        <rFont val="Arial"/>
        <family val="2"/>
      </rPr>
      <t xml:space="preserve"> (SI PROCEDE)</t>
    </r>
  </si>
  <si>
    <t>PRIORIDAD</t>
  </si>
  <si>
    <t>ESTUDIANTE</t>
  </si>
  <si>
    <t>1º</t>
  </si>
  <si>
    <t>2º</t>
  </si>
  <si>
    <t>3º</t>
  </si>
  <si>
    <t>4º</t>
  </si>
  <si>
    <t>5º</t>
  </si>
  <si>
    <t>6º</t>
  </si>
  <si>
    <t xml:space="preserve">EN ESTE DOCUMENTO, EXISTE UNA HOJA POR CADA TFG A EVALUAR; LA CUAL DEBE SER COMPLETADA POR EL TRIBUNAL. </t>
  </si>
  <si>
    <t>UNA VEZ EVALUADOS TODOS LOS TFG, EN ESTA HOJA PRINCIPAL, EL TRIBUNAL DEBE ORDENAR LOS TFG QUE OPTEN A MATRÍCULA DE HONOR PARA RESOLVER CONFLICTOS CUANDO NO SEA POSIBLE ASIGNAR TODAS LAS MH EN EL ACTA.</t>
  </si>
  <si>
    <t>TFG1</t>
  </si>
  <si>
    <t>Copiar sólo valores (Ctrl-Shift-V) de la rúbrica de los tutores.</t>
  </si>
  <si>
    <t>TÍTULO DEL TFG:</t>
  </si>
  <si>
    <r>
      <rPr>
        <b/>
        <sz val="9"/>
        <rFont val="Arial"/>
        <family val="2"/>
      </rPr>
      <t>TIPO 1</t>
    </r>
    <r>
      <rPr>
        <sz val="9"/>
        <rFont val="Arial"/>
        <family val="2"/>
      </rPr>
      <t xml:space="preserve">: Elaboración de un proyecto de naturaleza profesional en el ámbito del Grado. Este consistirá en el </t>
    </r>
    <r>
      <rPr>
        <b/>
        <sz val="9"/>
        <rFont val="Arial"/>
        <family val="2"/>
      </rPr>
      <t>desarrollo de productos</t>
    </r>
    <r>
      <rPr>
        <sz val="9"/>
        <rFont val="Arial"/>
        <family val="2"/>
      </rPr>
      <t xml:space="preserve"> (software y hardware) </t>
    </r>
    <r>
      <rPr>
        <b/>
        <sz val="9"/>
        <rFont val="Arial"/>
        <family val="2"/>
      </rPr>
      <t>o servicios</t>
    </r>
    <r>
      <rPr>
        <sz val="9"/>
        <rFont val="Arial"/>
        <family val="2"/>
      </rPr>
      <t xml:space="preserve"> en los campos objeto de la titulación.</t>
    </r>
  </si>
  <si>
    <t>TIPO:</t>
  </si>
  <si>
    <t>Debe seleccionar TIPO 1 o TIPO 2</t>
  </si>
  <si>
    <t>ESTUDIANTE:</t>
  </si>
  <si>
    <r>
      <rPr>
        <b/>
        <sz val="9"/>
        <rFont val="Arial"/>
        <family val="2"/>
      </rPr>
      <t>TIPO 2</t>
    </r>
    <r>
      <rPr>
        <sz val="9"/>
        <rFont val="Arial"/>
        <family val="2"/>
      </rPr>
      <t xml:space="preserve">: Trabajos experimentales, de toma de datos de campo, o de laboratorio, etc. Serán </t>
    </r>
    <r>
      <rPr>
        <b/>
        <sz val="9"/>
        <rFont val="Arial"/>
        <family val="2"/>
      </rPr>
      <t>trabajos experimentales o de estudio de casos</t>
    </r>
    <r>
      <rPr>
        <sz val="9"/>
        <rFont val="Arial"/>
        <family val="2"/>
      </rPr>
      <t xml:space="preserve"> (teóricos o prácticos) que persigan el avance y conocimiento en los ámbitos propios de la titulación.</t>
    </r>
  </si>
  <si>
    <t>TUTOR 1:</t>
  </si>
  <si>
    <t>DEPARTAMENTO:</t>
  </si>
  <si>
    <t>ÁREA CONOCIMIENTO:</t>
  </si>
  <si>
    <t>TUTOR 2:</t>
  </si>
  <si>
    <t>NOTA TUTORES:</t>
  </si>
  <si>
    <t>CADA MIEMBRO DE LA COMISIÓN EVALUADORA Y EL TUTOR/A DEBE PUNTUAR CADA CRITERIO (CELDAS CON FONDO BLANCO):</t>
  </si>
  <si>
    <t>* RELLENAR SOLO EL CAMPO EVALUACIÓN, LAS MEDIAS (CELDAS CON FONDO GRIS) SE AUTO-CALCULAN</t>
  </si>
  <si>
    <r>
      <rPr>
        <sz val="8"/>
        <rFont val="Arial"/>
        <family val="2"/>
      </rPr>
      <t xml:space="preserve">* SE DEBE INGRESAR UN </t>
    </r>
    <r>
      <rPr>
        <sz val="8"/>
        <color indexed="10"/>
        <rFont val="Arial"/>
        <family val="2"/>
      </rPr>
      <t>NÚMERO ENTRE 0 Y 10</t>
    </r>
    <r>
      <rPr>
        <sz val="8"/>
        <rFont val="Arial"/>
        <family val="2"/>
      </rPr>
      <t xml:space="preserve"> EN CADA CELDA DE EVALUACIÓN</t>
    </r>
  </si>
  <si>
    <t>N.º</t>
  </si>
  <si>
    <t>Aspecto a valorar</t>
  </si>
  <si>
    <t>Descripción</t>
  </si>
  <si>
    <t>EVALUACIÓN
COMISIÓN (0 A 10)</t>
  </si>
  <si>
    <t>%
TUTOR</t>
  </si>
  <si>
    <t>%
COMISIÓN</t>
  </si>
  <si>
    <t>MEDIA
PONDERADA</t>
  </si>
  <si>
    <t>PESO DE CADA
ASPECTO
(SEGÚN TIPO)</t>
  </si>
  <si>
    <t>TOTAL</t>
  </si>
  <si>
    <t>PRESIDENTE</t>
  </si>
  <si>
    <t>SECRETARIO</t>
  </si>
  <si>
    <t>VOCAL</t>
  </si>
  <si>
    <t>ASPECTO</t>
  </si>
  <si>
    <t>Búsqueda y tratamiento de la información</t>
  </si>
  <si>
    <t>· Calidad, cantidad y variedad de las fuentes: las fuentes son adecuadas, las fuentes son fiables, hay variedad de fuentes, las fuentes son suficientes.
· Análisis y comprensión de la información: es capaz de extractar lo relevante, comprende la información, es capaz de analizar y obtener conclusiones válidas, es capaz de argumentar adecuadamente las conclusiones.</t>
  </si>
  <si>
    <t>Autonomía e iniciativa</t>
  </si>
  <si>
    <t>· Capacidad en la toma de decisiones.
· Planteamiento de propuestas propias.</t>
  </si>
  <si>
    <t>Planificación</t>
  </si>
  <si>
    <t>· Análisis de requisitos de la solución/respuesta a plantear.
· Identificación de las tareas implicadas en el trabajo a desarrollar.
· Planificación de la ejecución de dichas tareas.
· Determinación de los recursos necesarios para cada tarea.
· Seguimiento de la planificación inicial.
· Identifica y justifica adecuadamente desviaciones de la planificación inicial.
· Se cubren los objetivos iniciales o se justifica su no consecución convenientemente.</t>
  </si>
  <si>
    <t>Análisis y propuestas</t>
  </si>
  <si>
    <t>· Analiza y propone alternativas al problema planteado.
· La solución conceptual propuesta es correcta.
· Argumenta y analiza los resultados obtenidos.
· Las conclusiones son adecuadas para el trabajo desarrollado.</t>
  </si>
  <si>
    <t>Calidad técnica de la solución</t>
  </si>
  <si>
    <t>· La calidad técnica de la documentación es adecuada e incluye todo lo necesario (apartados, profundidad de los mismos, etc.).
· La calidad técnica de la solución (software, infraestructura, despliegue, hardware, funcionamiento, etc.) es adecuada.</t>
  </si>
  <si>
    <t>Conocimientos, habilidades y competencias</t>
  </si>
  <si>
    <t>· Uso del idioma extranjero para una mejor consecución de los objetivos del TFG (búsqueda bibliográfica, publicación de resultados, documentación, etc.).
· Requisitos éticos y legales de la profesión (Conocimiento de legislación, protección de datos, etc.).
· Aplica correctamente los conocimientos, competencias y habilidades adquiridos en el grado (más orientado al tipo 1).
· La solución contiene conocimiento actual o de vanguardia (más orientado al tipo 2).</t>
  </si>
  <si>
    <t>Comunicación escrita</t>
  </si>
  <si>
    <t>· Corrección en el uso de la ortografía y la gramática.
· Corrección en la expresión de ideas y argumentación.
· Uso adecuado de vocabulario técnico propio del ámbito del TFG.
· Comprensión en base a lo escrito en la memoria.
· Uso adecuado de bibliografía y referencias.
· Identifica y explica correctamente el problema a resolver.
· Formato y presentación de la memoria correctos.</t>
  </si>
  <si>
    <t>*</t>
  </si>
  <si>
    <t>Comunicación oral</t>
  </si>
  <si>
    <t>· Expresión oral correcta (concreción y claridad en la exposición de ideas).
· Uso adecuado de vocabulario técnico propio del ámbito del TFG.
· Ejemplificación en la explicación.
· Actitud comunicativa adecuada.
· Responde adecuadamente a las preguntas y capacidad para el debate.</t>
  </si>
  <si>
    <t>Otras cuestiones opcionales a valorar que suponen un máximo de 5 puntos porcentuales adicionales
que pueden complementar o compensar la puntuación</t>
  </si>
  <si>
    <r>
      <rPr>
        <sz val="10"/>
        <rFont val="Arial"/>
        <family val="2"/>
      </rPr>
      <t xml:space="preserve">· Capacidad emprendedora.
· Viabilidad de la solución desde una perspectiva comercial.
· Propuestas novedosas e innovadoras.
· Manejo de nuevas tecnologías, no vistas en el Grado.
· Alineamiento con ODS </t>
    </r>
    <r>
      <rPr>
        <b/>
        <sz val="10"/>
        <rFont val="Arial"/>
        <family val="2"/>
      </rPr>
      <t>(</t>
    </r>
    <r>
      <rPr>
        <sz val="10"/>
        <rFont val="Arial"/>
        <family val="2"/>
      </rPr>
      <t>objetivos de desarrollo sostenible</t>
    </r>
    <r>
      <rPr>
        <b/>
        <sz val="10"/>
        <rFont val="Arial"/>
        <family val="2"/>
      </rPr>
      <t>).</t>
    </r>
  </si>
  <si>
    <t>Nota comisión:</t>
  </si>
  <si>
    <t>(*) Un TFG que sea muy deficiente en estos ítems puede suponer una calificación global de suspenso a criterio de la comisión de evaluación, que deberá justificarlo convenientemente.</t>
  </si>
  <si>
    <t>←Parte de la nota correspondiente a la rúbrica/informe del tutor, entre 0.000 y 3.550</t>
  </si>
  <si>
    <t>NOTA COMISIÓN:</t>
  </si>
  <si>
    <t>←Parte de la nota correspondiente a la comisión, entre 0.000 y 6.950</t>
  </si>
  <si>
    <t>NOTA EN ACTA:</t>
  </si>
  <si>
    <t>←Suma de ambas partes (tutores + comisión), limitada a 10.0</t>
  </si>
  <si>
    <t>PROPUESTO PARA
MATRÍCULA DE HONOR:</t>
  </si>
  <si>
    <t>NO</t>
  </si>
  <si>
    <t>←Sólo se puede proponer para matrícula si la nota en acta es 10.0</t>
  </si>
  <si>
    <t>Justificación de la nota asignada por la comisión (si difiere sustancialmente de la del tutor)</t>
  </si>
  <si>
    <t>TFG2</t>
  </si>
  <si>
    <t>TFG3</t>
  </si>
  <si>
    <t>TFG4</t>
  </si>
  <si>
    <t>TFG5</t>
  </si>
  <si>
    <t>TFG6</t>
  </si>
  <si>
    <t xml:space="preserve">Resumen </t>
  </si>
  <si>
    <t>Convocatoria</t>
  </si>
  <si>
    <t>Tribunal nº</t>
  </si>
  <si>
    <t>Año</t>
  </si>
  <si>
    <t>Estudiante</t>
  </si>
  <si>
    <t>Calificación Acta</t>
  </si>
  <si>
    <t>Titulo TFG</t>
  </si>
  <si>
    <t>Tutor 1</t>
  </si>
  <si>
    <t>Tutor 2</t>
  </si>
</sst>
</file>

<file path=xl/styles.xml><?xml version="1.0" encoding="utf-8"?>
<styleSheet xmlns="http://schemas.openxmlformats.org/spreadsheetml/2006/main">
  <numFmts count="10">
    <numFmt numFmtId="164" formatCode="General"/>
    <numFmt numFmtId="165" formatCode="0"/>
    <numFmt numFmtId="166" formatCode="@"/>
    <numFmt numFmtId="167" formatCode="mm/dd/yyyy"/>
    <numFmt numFmtId="168" formatCode="hh:mm"/>
    <numFmt numFmtId="169" formatCode="0.000"/>
    <numFmt numFmtId="170" formatCode="0%"/>
    <numFmt numFmtId="171" formatCode="0.00"/>
    <numFmt numFmtId="172" formatCode="0.0"/>
    <numFmt numFmtId="173" formatCode="General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8"/>
      <color indexed="56"/>
      <name val="Cambria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b/>
      <sz val="10"/>
      <color indexed="25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indexed="10"/>
      <name val="Arial"/>
      <family val="2"/>
    </font>
    <font>
      <b/>
      <sz val="16"/>
      <name val="Arial"/>
      <family val="2"/>
    </font>
    <font>
      <sz val="14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2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59"/>
      </left>
      <right>
        <color indexed="63"/>
      </right>
      <top style="thin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 style="thin">
        <color indexed="59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59"/>
      </right>
      <top style="thin">
        <color indexed="8"/>
      </top>
      <bottom style="medium">
        <color indexed="5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59"/>
      </right>
      <top style="medium">
        <color indexed="59"/>
      </top>
      <bottom style="medium">
        <color indexed="59"/>
      </bottom>
    </border>
    <border>
      <left style="thin">
        <color indexed="8"/>
      </left>
      <right style="thin">
        <color indexed="59"/>
      </right>
      <top style="medium">
        <color indexed="59"/>
      </top>
      <bottom style="thin">
        <color indexed="8"/>
      </bottom>
    </border>
    <border>
      <left style="thin">
        <color indexed="58"/>
      </left>
      <right style="thin">
        <color indexed="58"/>
      </right>
      <top style="thin">
        <color indexed="58"/>
      </top>
      <bottom style="thin">
        <color indexed="58"/>
      </bottom>
    </border>
  </borders>
  <cellStyleXfs count="6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2" borderId="0" applyNumberFormat="0" applyBorder="0" applyAlignment="0" applyProtection="0"/>
    <xf numFmtId="164" fontId="1" fillId="3" borderId="0" applyNumberFormat="0" applyBorder="0" applyAlignment="0" applyProtection="0"/>
    <xf numFmtId="164" fontId="1" fillId="4" borderId="0" applyNumberFormat="0" applyBorder="0" applyAlignment="0" applyProtection="0"/>
    <xf numFmtId="164" fontId="1" fillId="5" borderId="0" applyNumberFormat="0" applyBorder="0" applyAlignment="0" applyProtection="0"/>
    <xf numFmtId="164" fontId="1" fillId="6" borderId="0" applyNumberFormat="0" applyBorder="0" applyAlignment="0" applyProtection="0"/>
    <xf numFmtId="164" fontId="1" fillId="7" borderId="0" applyNumberFormat="0" applyBorder="0" applyAlignment="0" applyProtection="0"/>
    <xf numFmtId="164" fontId="1" fillId="8" borderId="0" applyNumberFormat="0" applyBorder="0" applyAlignment="0" applyProtection="0"/>
    <xf numFmtId="164" fontId="1" fillId="9" borderId="0" applyNumberFormat="0" applyBorder="0" applyAlignment="0" applyProtection="0"/>
    <xf numFmtId="164" fontId="1" fillId="10" borderId="0" applyNumberFormat="0" applyBorder="0" applyAlignment="0" applyProtection="0"/>
    <xf numFmtId="164" fontId="1" fillId="5" borderId="0" applyNumberFormat="0" applyBorder="0" applyAlignment="0" applyProtection="0"/>
    <xf numFmtId="164" fontId="1" fillId="8" borderId="0" applyNumberFormat="0" applyBorder="0" applyAlignment="0" applyProtection="0"/>
    <xf numFmtId="164" fontId="1" fillId="11" borderId="0" applyNumberFormat="0" applyBorder="0" applyAlignment="0" applyProtection="0"/>
    <xf numFmtId="164" fontId="2" fillId="12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15" borderId="0" applyNumberFormat="0" applyBorder="0" applyAlignment="0" applyProtection="0"/>
    <xf numFmtId="164" fontId="3" fillId="4" borderId="0" applyNumberFormat="0" applyBorder="0" applyAlignment="0" applyProtection="0"/>
    <xf numFmtId="164" fontId="4" fillId="16" borderId="1" applyNumberFormat="0" applyAlignment="0" applyProtection="0"/>
    <xf numFmtId="164" fontId="5" fillId="0" borderId="2" applyNumberFormat="0" applyFill="0" applyAlignment="0" applyProtection="0"/>
    <xf numFmtId="164" fontId="6" fillId="17" borderId="3" applyNumberFormat="0" applyAlignment="0" applyProtection="0"/>
    <xf numFmtId="164" fontId="7" fillId="0" borderId="0" applyNumberFormat="0" applyFill="0" applyBorder="0" applyAlignment="0" applyProtection="0"/>
    <xf numFmtId="164" fontId="8" fillId="7" borderId="3" applyNumberFormat="0" applyAlignment="0" applyProtection="0"/>
    <xf numFmtId="164" fontId="9" fillId="3" borderId="0" applyNumberFormat="0" applyBorder="0" applyAlignment="0" applyProtection="0"/>
    <xf numFmtId="164" fontId="10" fillId="18" borderId="0" applyNumberFormat="0" applyBorder="0" applyAlignment="0" applyProtection="0"/>
    <xf numFmtId="164" fontId="0" fillId="19" borderId="4" applyNumberFormat="0" applyAlignment="0" applyProtection="0"/>
    <xf numFmtId="164" fontId="11" fillId="17" borderId="5" applyNumberFormat="0" applyAlignment="0" applyProtection="0"/>
    <xf numFmtId="164" fontId="12" fillId="0" borderId="0" applyNumberFormat="0" applyFill="0" applyBorder="0" applyAlignment="0" applyProtection="0"/>
    <xf numFmtId="164" fontId="13" fillId="0" borderId="0" applyNumberFormat="0" applyFill="0" applyBorder="0" applyAlignment="0" applyProtection="0"/>
    <xf numFmtId="164" fontId="14" fillId="0" borderId="6" applyNumberFormat="0" applyFill="0" applyAlignment="0" applyProtection="0"/>
    <xf numFmtId="164" fontId="15" fillId="0" borderId="7" applyNumberFormat="0" applyFill="0" applyAlignment="0" applyProtection="0"/>
    <xf numFmtId="164" fontId="16" fillId="0" borderId="8" applyNumberFormat="0" applyFill="0" applyAlignment="0" applyProtection="0"/>
    <xf numFmtId="164" fontId="7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2" fillId="20" borderId="0" applyNumberFormat="0" applyBorder="0" applyAlignment="0" applyProtection="0"/>
    <xf numFmtId="164" fontId="2" fillId="21" borderId="0" applyNumberFormat="0" applyBorder="0" applyAlignment="0" applyProtection="0"/>
    <xf numFmtId="164" fontId="2" fillId="22" borderId="0" applyNumberFormat="0" applyBorder="0" applyAlignment="0" applyProtection="0"/>
    <xf numFmtId="164" fontId="2" fillId="13" borderId="0" applyNumberFormat="0" applyBorder="0" applyAlignment="0" applyProtection="0"/>
    <xf numFmtId="164" fontId="2" fillId="14" borderId="0" applyNumberFormat="0" applyBorder="0" applyAlignment="0" applyProtection="0"/>
    <xf numFmtId="164" fontId="2" fillId="23" borderId="0" applyNumberFormat="0" applyBorder="0" applyAlignment="0" applyProtection="0"/>
  </cellStyleXfs>
  <cellXfs count="85">
    <xf numFmtId="164" fontId="0" fillId="0" borderId="0" xfId="0" applyAlignment="1">
      <alignment/>
    </xf>
    <xf numFmtId="164" fontId="0" fillId="0" borderId="0" xfId="0" applyAlignment="1" applyProtection="1">
      <alignment/>
      <protection/>
    </xf>
    <xf numFmtId="164" fontId="18" fillId="8" borderId="0" xfId="0" applyFont="1" applyFill="1" applyBorder="1" applyAlignment="1" applyProtection="1">
      <alignment horizontal="center"/>
      <protection/>
    </xf>
    <xf numFmtId="164" fontId="18" fillId="0" borderId="0" xfId="0" applyFont="1" applyFill="1" applyAlignment="1" applyProtection="1">
      <alignment horizontal="center"/>
      <protection/>
    </xf>
    <xf numFmtId="164" fontId="19" fillId="0" borderId="0" xfId="0" applyFont="1" applyFill="1" applyAlignment="1" applyProtection="1">
      <alignment horizontal="center"/>
      <protection/>
    </xf>
    <xf numFmtId="164" fontId="0" fillId="17" borderId="10" xfId="0" applyFont="1" applyFill="1" applyBorder="1" applyAlignment="1" applyProtection="1">
      <alignment/>
      <protection/>
    </xf>
    <xf numFmtId="164" fontId="19" fillId="0" borderId="11" xfId="0" applyFont="1" applyFill="1" applyBorder="1" applyAlignment="1" applyProtection="1">
      <alignment horizontal="center"/>
      <protection locked="0"/>
    </xf>
    <xf numFmtId="165" fontId="0" fillId="0" borderId="11" xfId="0" applyNumberFormat="1" applyFill="1" applyBorder="1" applyAlignment="1" applyProtection="1">
      <alignment/>
      <protection locked="0"/>
    </xf>
    <xf numFmtId="164" fontId="20" fillId="24" borderId="0" xfId="0" applyFont="1" applyFill="1" applyBorder="1" applyAlignment="1" applyProtection="1">
      <alignment/>
      <protection/>
    </xf>
    <xf numFmtId="164" fontId="0" fillId="17" borderId="12" xfId="0" applyFont="1" applyFill="1" applyBorder="1" applyAlignment="1" applyProtection="1">
      <alignment/>
      <protection/>
    </xf>
    <xf numFmtId="166" fontId="0" fillId="25" borderId="11" xfId="0" applyNumberFormat="1" applyFill="1" applyBorder="1" applyAlignment="1" applyProtection="1">
      <alignment/>
      <protection locked="0"/>
    </xf>
    <xf numFmtId="164" fontId="0" fillId="17" borderId="13" xfId="0" applyFont="1" applyFill="1" applyBorder="1" applyAlignment="1" applyProtection="1">
      <alignment/>
      <protection/>
    </xf>
    <xf numFmtId="164" fontId="0" fillId="17" borderId="14" xfId="0" applyFont="1" applyFill="1" applyBorder="1" applyAlignment="1" applyProtection="1">
      <alignment/>
      <protection/>
    </xf>
    <xf numFmtId="167" fontId="0" fillId="0" borderId="11" xfId="0" applyNumberFormat="1" applyFill="1" applyBorder="1" applyAlignment="1" applyProtection="1">
      <alignment/>
      <protection locked="0"/>
    </xf>
    <xf numFmtId="168" fontId="0" fillId="0" borderId="11" xfId="0" applyNumberFormat="1" applyFill="1" applyBorder="1" applyAlignment="1" applyProtection="1">
      <alignment/>
      <protection locked="0"/>
    </xf>
    <xf numFmtId="168" fontId="0" fillId="0" borderId="15" xfId="0" applyNumberFormat="1" applyFill="1" applyBorder="1" applyAlignment="1" applyProtection="1">
      <alignment/>
      <protection locked="0"/>
    </xf>
    <xf numFmtId="166" fontId="0" fillId="0" borderId="11" xfId="0" applyNumberFormat="1" applyFill="1" applyBorder="1" applyAlignment="1" applyProtection="1">
      <alignment/>
      <protection locked="0"/>
    </xf>
    <xf numFmtId="164" fontId="0" fillId="17" borderId="11" xfId="0" applyFont="1" applyFill="1" applyBorder="1" applyAlignment="1" applyProtection="1">
      <alignment horizontal="center"/>
      <protection/>
    </xf>
    <xf numFmtId="164" fontId="0" fillId="25" borderId="0" xfId="0" applyFill="1" applyBorder="1" applyAlignment="1" applyProtection="1">
      <alignment horizontal="center"/>
      <protection/>
    </xf>
    <xf numFmtId="164" fontId="0" fillId="8" borderId="16" xfId="0" applyFont="1" applyFill="1" applyBorder="1" applyAlignment="1" applyProtection="1">
      <alignment horizontal="center"/>
      <protection/>
    </xf>
    <xf numFmtId="166" fontId="0" fillId="0" borderId="17" xfId="0" applyNumberFormat="1" applyBorder="1" applyAlignment="1" applyProtection="1">
      <alignment/>
      <protection locked="0"/>
    </xf>
    <xf numFmtId="164" fontId="0" fillId="8" borderId="18" xfId="0" applyFont="1" applyFill="1" applyBorder="1" applyAlignment="1" applyProtection="1">
      <alignment horizontal="center"/>
      <protection/>
    </xf>
    <xf numFmtId="166" fontId="0" fillId="0" borderId="11" xfId="0" applyNumberFormat="1" applyBorder="1" applyAlignment="1" applyProtection="1">
      <alignment/>
      <protection locked="0"/>
    </xf>
    <xf numFmtId="164" fontId="0" fillId="8" borderId="19" xfId="0" applyFont="1" applyFill="1" applyBorder="1" applyAlignment="1" applyProtection="1">
      <alignment horizontal="center"/>
      <protection/>
    </xf>
    <xf numFmtId="164" fontId="22" fillId="0" borderId="0" xfId="0" applyFont="1" applyFill="1" applyBorder="1" applyAlignment="1" applyProtection="1">
      <alignment horizontal="left" wrapText="1"/>
      <protection/>
    </xf>
    <xf numFmtId="164" fontId="22" fillId="0" borderId="0" xfId="0" applyFont="1" applyBorder="1" applyAlignment="1" applyProtection="1">
      <alignment wrapText="1"/>
      <protection/>
    </xf>
    <xf numFmtId="164" fontId="0" fillId="0" borderId="0" xfId="0" applyFont="1" applyAlignment="1" applyProtection="1">
      <alignment/>
      <protection/>
    </xf>
    <xf numFmtId="164" fontId="0" fillId="0" borderId="0" xfId="0" applyAlignment="1" applyProtection="1">
      <alignment vertical="top"/>
      <protection/>
    </xf>
    <xf numFmtId="164" fontId="23" fillId="0" borderId="0" xfId="0" applyFont="1" applyAlignment="1" applyProtection="1">
      <alignment vertical="top"/>
      <protection/>
    </xf>
    <xf numFmtId="164" fontId="24" fillId="0" borderId="0" xfId="0" applyFont="1" applyAlignment="1" applyProtection="1">
      <alignment horizontal="center" vertical="top"/>
      <protection/>
    </xf>
    <xf numFmtId="164" fontId="25" fillId="0" borderId="0" xfId="0" applyFont="1" applyAlignment="1" applyProtection="1">
      <alignment vertical="top" wrapText="1"/>
      <protection/>
    </xf>
    <xf numFmtId="164" fontId="25" fillId="0" borderId="0" xfId="0" applyFont="1" applyAlignment="1" applyProtection="1">
      <alignment vertical="top"/>
      <protection/>
    </xf>
    <xf numFmtId="164" fontId="0" fillId="8" borderId="20" xfId="0" applyFont="1" applyFill="1" applyBorder="1" applyAlignment="1" applyProtection="1">
      <alignment vertical="top"/>
      <protection/>
    </xf>
    <xf numFmtId="166" fontId="26" fillId="0" borderId="21" xfId="0" applyNumberFormat="1" applyFont="1" applyBorder="1" applyAlignment="1" applyProtection="1">
      <alignment horizontal="left" vertical="center" wrapText="1"/>
      <protection locked="0"/>
    </xf>
    <xf numFmtId="164" fontId="19" fillId="0" borderId="0" xfId="0" applyFont="1" applyBorder="1" applyAlignment="1" applyProtection="1">
      <alignment vertical="center" wrapText="1"/>
      <protection/>
    </xf>
    <xf numFmtId="164" fontId="26" fillId="0" borderId="0" xfId="0" applyFont="1" applyBorder="1" applyAlignment="1" applyProtection="1">
      <alignment vertical="center" wrapText="1"/>
      <protection/>
    </xf>
    <xf numFmtId="164" fontId="0" fillId="8" borderId="22" xfId="0" applyFont="1" applyFill="1" applyBorder="1" applyAlignment="1" applyProtection="1">
      <alignment vertical="top"/>
      <protection/>
    </xf>
    <xf numFmtId="164" fontId="19" fillId="0" borderId="21" xfId="0" applyFont="1" applyBorder="1" applyAlignment="1" applyProtection="1">
      <alignment horizontal="center" vertical="top"/>
      <protection locked="0"/>
    </xf>
    <xf numFmtId="166" fontId="19" fillId="0" borderId="21" xfId="0" applyNumberFormat="1" applyFont="1" applyBorder="1" applyAlignment="1" applyProtection="1">
      <alignment vertical="top" wrapText="1"/>
      <protection locked="0"/>
    </xf>
    <xf numFmtId="164" fontId="0" fillId="26" borderId="22" xfId="0" applyFont="1" applyFill="1" applyBorder="1" applyAlignment="1" applyProtection="1">
      <alignment vertical="top"/>
      <protection/>
    </xf>
    <xf numFmtId="164" fontId="0" fillId="0" borderId="21" xfId="0" applyBorder="1" applyAlignment="1" applyProtection="1">
      <alignment vertical="top"/>
      <protection locked="0"/>
    </xf>
    <xf numFmtId="164" fontId="0" fillId="27" borderId="22" xfId="0" applyFont="1" applyFill="1" applyBorder="1" applyAlignment="1" applyProtection="1">
      <alignment vertical="top"/>
      <protection/>
    </xf>
    <xf numFmtId="164" fontId="0" fillId="8" borderId="23" xfId="0" applyFont="1" applyFill="1" applyBorder="1" applyAlignment="1" applyProtection="1">
      <alignment vertical="top"/>
      <protection/>
    </xf>
    <xf numFmtId="169" fontId="19" fillId="0" borderId="21" xfId="0" applyNumberFormat="1" applyFont="1" applyFill="1" applyBorder="1" applyAlignment="1" applyProtection="1">
      <alignment vertical="top" wrapText="1"/>
      <protection locked="0"/>
    </xf>
    <xf numFmtId="164" fontId="19" fillId="0" borderId="0" xfId="0" applyFont="1" applyAlignment="1" applyProtection="1">
      <alignment vertical="top"/>
      <protection/>
    </xf>
    <xf numFmtId="164" fontId="25" fillId="0" borderId="0" xfId="0" applyFont="1" applyAlignment="1" applyProtection="1">
      <alignment horizontal="left" vertical="top"/>
      <protection/>
    </xf>
    <xf numFmtId="164" fontId="20" fillId="24" borderId="0" xfId="0" applyFont="1" applyFill="1" applyBorder="1" applyAlignment="1" applyProtection="1">
      <alignment horizontal="center" vertical="center"/>
      <protection/>
    </xf>
    <xf numFmtId="164" fontId="20" fillId="24" borderId="0" xfId="0" applyFont="1" applyFill="1" applyBorder="1" applyAlignment="1" applyProtection="1">
      <alignment horizontal="left" vertical="center"/>
      <protection/>
    </xf>
    <xf numFmtId="164" fontId="20" fillId="24" borderId="0" xfId="0" applyFont="1" applyFill="1" applyBorder="1" applyAlignment="1" applyProtection="1">
      <alignment horizontal="center" vertical="center" wrapText="1"/>
      <protection/>
    </xf>
    <xf numFmtId="164" fontId="20" fillId="24" borderId="11" xfId="0" applyFont="1" applyFill="1" applyBorder="1" applyAlignment="1" applyProtection="1">
      <alignment horizontal="center" vertical="center" wrapText="1"/>
      <protection/>
    </xf>
    <xf numFmtId="164" fontId="20" fillId="24" borderId="11" xfId="0" applyFont="1" applyFill="1" applyBorder="1" applyAlignment="1" applyProtection="1">
      <alignment horizontal="center" vertical="center"/>
      <protection/>
    </xf>
    <xf numFmtId="164" fontId="0" fillId="17" borderId="11" xfId="0" applyFill="1" applyBorder="1" applyAlignment="1" applyProtection="1">
      <alignment horizontal="center" vertical="top" wrapText="1"/>
      <protection/>
    </xf>
    <xf numFmtId="164" fontId="0" fillId="8" borderId="11" xfId="0" applyFont="1" applyFill="1" applyBorder="1" applyAlignment="1" applyProtection="1">
      <alignment horizontal="left" vertical="top" wrapText="1"/>
      <protection/>
    </xf>
    <xf numFmtId="164" fontId="0" fillId="0" borderId="11" xfId="0" applyBorder="1" applyAlignment="1" applyProtection="1">
      <alignment horizontal="center" vertical="center"/>
      <protection locked="0"/>
    </xf>
    <xf numFmtId="164" fontId="0" fillId="17" borderId="11" xfId="0" applyFill="1" applyBorder="1" applyAlignment="1" applyProtection="1">
      <alignment horizontal="center" vertical="center"/>
      <protection/>
    </xf>
    <xf numFmtId="170" fontId="0" fillId="17" borderId="11" xfId="0" applyNumberFormat="1" applyFill="1" applyBorder="1" applyAlignment="1" applyProtection="1">
      <alignment horizontal="center" vertical="center"/>
      <protection/>
    </xf>
    <xf numFmtId="171" fontId="0" fillId="17" borderId="11" xfId="0" applyNumberFormat="1" applyFont="1" applyFill="1" applyBorder="1" applyAlignment="1" applyProtection="1">
      <alignment horizontal="center" vertical="center"/>
      <protection/>
    </xf>
    <xf numFmtId="170" fontId="0" fillId="17" borderId="11" xfId="0" applyNumberFormat="1" applyFont="1" applyFill="1" applyBorder="1" applyAlignment="1" applyProtection="1">
      <alignment horizontal="center" vertical="center"/>
      <protection/>
    </xf>
    <xf numFmtId="164" fontId="0" fillId="0" borderId="0" xfId="0" applyAlignment="1" applyProtection="1">
      <alignment vertical="top" wrapText="1"/>
      <protection/>
    </xf>
    <xf numFmtId="164" fontId="0" fillId="0" borderId="0" xfId="0" applyFont="1" applyAlignment="1" applyProtection="1">
      <alignment vertical="center"/>
      <protection/>
    </xf>
    <xf numFmtId="164" fontId="0" fillId="0" borderId="0" xfId="0" applyFont="1" applyAlignment="1" applyProtection="1">
      <alignment horizontal="right" vertical="center"/>
      <protection/>
    </xf>
    <xf numFmtId="164" fontId="28" fillId="0" borderId="0" xfId="0" applyFont="1" applyAlignment="1" applyProtection="1">
      <alignment horizontal="right" vertical="center"/>
      <protection/>
    </xf>
    <xf numFmtId="169" fontId="28" fillId="17" borderId="11" xfId="0" applyNumberFormat="1" applyFont="1" applyFill="1" applyBorder="1" applyAlignment="1" applyProtection="1">
      <alignment horizontal="center" vertical="center"/>
      <protection/>
    </xf>
    <xf numFmtId="164" fontId="0" fillId="8" borderId="11" xfId="0" applyFont="1" applyFill="1" applyBorder="1" applyAlignment="1" applyProtection="1">
      <alignment vertical="top"/>
      <protection/>
    </xf>
    <xf numFmtId="169" fontId="28" fillId="17" borderId="11" xfId="0" applyNumberFormat="1" applyFont="1" applyFill="1" applyBorder="1" applyAlignment="1" applyProtection="1">
      <alignment horizontal="center" vertical="top"/>
      <protection/>
    </xf>
    <xf numFmtId="164" fontId="0" fillId="0" borderId="0" xfId="0" applyFont="1" applyBorder="1" applyAlignment="1" applyProtection="1">
      <alignment vertical="top"/>
      <protection/>
    </xf>
    <xf numFmtId="172" fontId="28" fillId="17" borderId="11" xfId="0" applyNumberFormat="1" applyFont="1" applyFill="1" applyBorder="1" applyAlignment="1" applyProtection="1">
      <alignment horizontal="center" vertical="top"/>
      <protection/>
    </xf>
    <xf numFmtId="164" fontId="0" fillId="8" borderId="11" xfId="0" applyFont="1" applyFill="1" applyBorder="1" applyAlignment="1" applyProtection="1">
      <alignment vertical="top" wrapText="1"/>
      <protection/>
    </xf>
    <xf numFmtId="164" fontId="0" fillId="0" borderId="11" xfId="0" applyFont="1" applyBorder="1" applyAlignment="1" applyProtection="1">
      <alignment horizontal="center" vertical="top"/>
      <protection locked="0"/>
    </xf>
    <xf numFmtId="164" fontId="20" fillId="24" borderId="13" xfId="0" applyFont="1" applyFill="1" applyBorder="1" applyAlignment="1" applyProtection="1">
      <alignment horizontal="left" vertical="top" wrapText="1"/>
      <protection/>
    </xf>
    <xf numFmtId="164" fontId="0" fillId="0" borderId="11" xfId="0" applyBorder="1" applyAlignment="1" applyProtection="1">
      <alignment vertical="top"/>
      <protection locked="0"/>
    </xf>
    <xf numFmtId="172" fontId="0" fillId="0" borderId="0" xfId="0" applyNumberFormat="1" applyAlignment="1">
      <alignment/>
    </xf>
    <xf numFmtId="164" fontId="0" fillId="0" borderId="24" xfId="0" applyBorder="1" applyAlignment="1">
      <alignment/>
    </xf>
    <xf numFmtId="164" fontId="29" fillId="0" borderId="24" xfId="0" applyFont="1" applyBorder="1" applyAlignment="1">
      <alignment horizontal="center" vertical="center"/>
    </xf>
    <xf numFmtId="164" fontId="19" fillId="17" borderId="24" xfId="0" applyFont="1" applyFill="1" applyBorder="1" applyAlignment="1">
      <alignment horizontal="right" vertical="center"/>
    </xf>
    <xf numFmtId="164" fontId="19" fillId="17" borderId="24" xfId="0" applyNumberFormat="1" applyFont="1" applyFill="1" applyBorder="1" applyAlignment="1">
      <alignment horizontal="left" vertical="center"/>
    </xf>
    <xf numFmtId="165" fontId="19" fillId="17" borderId="24" xfId="0" applyNumberFormat="1" applyFont="1" applyFill="1" applyBorder="1" applyAlignment="1">
      <alignment horizontal="left" vertical="center"/>
    </xf>
    <xf numFmtId="164" fontId="19" fillId="0" borderId="0" xfId="0" applyFont="1" applyAlignment="1">
      <alignment/>
    </xf>
    <xf numFmtId="164" fontId="19" fillId="17" borderId="24" xfId="0" applyFont="1" applyFill="1" applyBorder="1" applyAlignment="1">
      <alignment horizontal="center" vertical="center"/>
    </xf>
    <xf numFmtId="164" fontId="19" fillId="17" borderId="24" xfId="0" applyFont="1" applyFill="1" applyBorder="1" applyAlignment="1">
      <alignment horizontal="left" vertical="center"/>
    </xf>
    <xf numFmtId="172" fontId="19" fillId="17" borderId="24" xfId="0" applyNumberFormat="1" applyFont="1" applyFill="1" applyBorder="1" applyAlignment="1">
      <alignment horizontal="center" vertical="center"/>
    </xf>
    <xf numFmtId="164" fontId="0" fillId="17" borderId="24" xfId="0" applyFont="1" applyFill="1" applyBorder="1" applyAlignment="1">
      <alignment horizontal="center" vertical="center"/>
    </xf>
    <xf numFmtId="164" fontId="0" fillId="17" borderId="24" xfId="0" applyNumberFormat="1" applyFill="1" applyBorder="1" applyAlignment="1">
      <alignment horizontal="left" vertical="center"/>
    </xf>
    <xf numFmtId="172" fontId="0" fillId="17" borderId="24" xfId="0" applyNumberFormat="1" applyFill="1" applyBorder="1" applyAlignment="1">
      <alignment horizontal="center" vertical="center"/>
    </xf>
    <xf numFmtId="164" fontId="0" fillId="17" borderId="24" xfId="0" applyNumberFormat="1" applyFill="1" applyBorder="1" applyAlignment="1">
      <alignment horizontal="center" vertical="center"/>
    </xf>
  </cellXfs>
  <cellStyles count="4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Énfasis1" xfId="20"/>
    <cellStyle name="20% - Énfasis2" xfId="21"/>
    <cellStyle name="20% - Énfasis3" xfId="22"/>
    <cellStyle name="20% - Énfasis4" xfId="23"/>
    <cellStyle name="20% - Énfasis5" xfId="24"/>
    <cellStyle name="20% - Énfasis6" xfId="25"/>
    <cellStyle name="40% - Énfasis1" xfId="26"/>
    <cellStyle name="40% - Énfasis2" xfId="27"/>
    <cellStyle name="40% - Énfasis3" xfId="28"/>
    <cellStyle name="40% - Énfasis4" xfId="29"/>
    <cellStyle name="40% - Énfasis5" xfId="30"/>
    <cellStyle name="40% - Énfasis6" xfId="31"/>
    <cellStyle name="60% - Énfasis1" xfId="32"/>
    <cellStyle name="60% - Énfasis2" xfId="33"/>
    <cellStyle name="60% - Énfasis3" xfId="34"/>
    <cellStyle name="60% - Énfasis4" xfId="35"/>
    <cellStyle name="60% - Énfasis5" xfId="36"/>
    <cellStyle name="60% - Énfasis6" xfId="37"/>
    <cellStyle name="Buena" xfId="38"/>
    <cellStyle name="Celda de comprobación" xfId="39"/>
    <cellStyle name="Celda vinculada" xfId="40"/>
    <cellStyle name="Cálculo" xfId="41"/>
    <cellStyle name="Encabezado 4" xfId="42"/>
    <cellStyle name="Entrada" xfId="43"/>
    <cellStyle name="Incorrecto" xfId="44"/>
    <cellStyle name="Neutro 1" xfId="45"/>
    <cellStyle name="Notas" xfId="46"/>
    <cellStyle name="Salida" xfId="47"/>
    <cellStyle name="Texto de advertencia" xfId="48"/>
    <cellStyle name="Texto explicativo" xfId="49"/>
    <cellStyle name="Total" xfId="50"/>
    <cellStyle name="Título 1 1" xfId="51"/>
    <cellStyle name="Título 2 1" xfId="52"/>
    <cellStyle name="Título 3" xfId="53"/>
    <cellStyle name="Título 4" xfId="54"/>
    <cellStyle name="Énfasis1" xfId="55"/>
    <cellStyle name="Énfasis2" xfId="56"/>
    <cellStyle name="Énfasis3" xfId="57"/>
    <cellStyle name="Énfasis4" xfId="58"/>
    <cellStyle name="Énfasis5" xfId="59"/>
    <cellStyle name="Énfasis6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E994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FF4000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6F9D4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3D3D3D"/>
      <rgbColor rgb="003C3C3C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29"/>
  <sheetViews>
    <sheetView tabSelected="1" zoomScale="120" zoomScaleNormal="120" workbookViewId="0" topLeftCell="A1">
      <selection activeCell="E28" sqref="E28"/>
    </sheetView>
  </sheetViews>
  <sheetFormatPr defaultColWidth="9.140625" defaultRowHeight="12.75"/>
  <cols>
    <col min="1" max="1" width="12.7109375" style="1" customWidth="1"/>
    <col min="2" max="2" width="20.140625" style="1" customWidth="1"/>
    <col min="3" max="3" width="44.140625" style="1" customWidth="1"/>
    <col min="4" max="16384" width="11.00390625" style="1" customWidth="1"/>
  </cols>
  <sheetData>
    <row r="2" spans="1:3" ht="18.75">
      <c r="A2" s="2" t="s">
        <v>0</v>
      </c>
      <c r="B2" s="2"/>
      <c r="C2" s="2"/>
    </row>
    <row r="3" spans="1:3" ht="11.25" customHeight="1">
      <c r="A3" s="3"/>
      <c r="B3" s="4"/>
      <c r="C3" s="4"/>
    </row>
    <row r="4" spans="1:3" ht="13.5" customHeight="1">
      <c r="A4" s="5" t="s">
        <v>1</v>
      </c>
      <c r="B4" s="6"/>
      <c r="C4" s="4"/>
    </row>
    <row r="5" spans="1:3" ht="13.5" customHeight="1">
      <c r="A5" s="5" t="s">
        <v>2</v>
      </c>
      <c r="B5" s="7"/>
      <c r="C5" s="4"/>
    </row>
    <row r="6" spans="1:3" ht="13.5" customHeight="1">
      <c r="A6" s="5" t="s">
        <v>3</v>
      </c>
      <c r="B6" s="7"/>
      <c r="C6" s="4"/>
    </row>
    <row r="8" spans="1:3" ht="14.25">
      <c r="A8" s="8" t="s">
        <v>4</v>
      </c>
      <c r="B8" s="8"/>
      <c r="C8" s="8"/>
    </row>
    <row r="9" spans="1:3" ht="14.25">
      <c r="A9" s="9" t="s">
        <v>5</v>
      </c>
      <c r="B9" s="10"/>
      <c r="C9" s="10"/>
    </row>
    <row r="10" spans="1:3" ht="14.25">
      <c r="A10" s="11" t="s">
        <v>6</v>
      </c>
      <c r="B10" s="10"/>
      <c r="C10" s="10"/>
    </row>
    <row r="11" spans="1:3" ht="14.25">
      <c r="A11" s="12" t="s">
        <v>7</v>
      </c>
      <c r="B11" s="10"/>
      <c r="C11" s="10"/>
    </row>
    <row r="13" spans="1:3" ht="14.25">
      <c r="A13" s="8" t="s">
        <v>8</v>
      </c>
      <c r="B13" s="8"/>
      <c r="C13" s="8"/>
    </row>
    <row r="14" spans="1:2" ht="14.25">
      <c r="A14" s="9" t="s">
        <v>9</v>
      </c>
      <c r="B14" s="13"/>
    </row>
    <row r="15" spans="1:2" ht="14.25">
      <c r="A15" s="11" t="s">
        <v>10</v>
      </c>
      <c r="B15" s="14"/>
    </row>
    <row r="16" spans="1:2" ht="14.25">
      <c r="A16" s="11" t="s">
        <v>11</v>
      </c>
      <c r="B16" s="15"/>
    </row>
    <row r="17" spans="1:3" ht="14.25">
      <c r="A17" s="12" t="s">
        <v>12</v>
      </c>
      <c r="B17" s="16"/>
      <c r="C17" s="16"/>
    </row>
    <row r="19" spans="1:3" ht="14.25">
      <c r="A19" s="8" t="s">
        <v>13</v>
      </c>
      <c r="B19" s="8"/>
      <c r="C19" s="8"/>
    </row>
    <row r="20" spans="1:4" ht="14.25">
      <c r="A20" s="17" t="s">
        <v>14</v>
      </c>
      <c r="B20" s="17" t="s">
        <v>15</v>
      </c>
      <c r="C20" s="17"/>
      <c r="D20" s="18"/>
    </row>
    <row r="21" spans="1:3" ht="14.25">
      <c r="A21" s="19" t="s">
        <v>16</v>
      </c>
      <c r="B21" s="20"/>
      <c r="C21" s="20"/>
    </row>
    <row r="22" spans="1:3" ht="14.25">
      <c r="A22" s="21" t="s">
        <v>17</v>
      </c>
      <c r="B22" s="22"/>
      <c r="C22" s="22"/>
    </row>
    <row r="23" spans="1:3" ht="14.25">
      <c r="A23" s="21" t="s">
        <v>18</v>
      </c>
      <c r="B23" s="22"/>
      <c r="C23" s="22"/>
    </row>
    <row r="24" spans="1:3" ht="14.25">
      <c r="A24" s="21" t="s">
        <v>19</v>
      </c>
      <c r="B24" s="22"/>
      <c r="C24" s="22"/>
    </row>
    <row r="25" spans="1:3" ht="14.25">
      <c r="A25" s="21" t="s">
        <v>20</v>
      </c>
      <c r="B25" s="22"/>
      <c r="C25" s="22"/>
    </row>
    <row r="26" spans="1:3" ht="14.25">
      <c r="A26" s="23" t="s">
        <v>21</v>
      </c>
      <c r="B26" s="22"/>
      <c r="C26" s="22"/>
    </row>
    <row r="28" spans="1:3" ht="28.5" customHeight="1">
      <c r="A28" s="24" t="s">
        <v>22</v>
      </c>
      <c r="B28" s="24"/>
      <c r="C28" s="24"/>
    </row>
    <row r="29" spans="1:3" s="26" customFormat="1" ht="38.25" customHeight="1">
      <c r="A29" s="25" t="s">
        <v>23</v>
      </c>
      <c r="B29" s="25"/>
      <c r="C29" s="25"/>
    </row>
  </sheetData>
  <sheetProtection password="D5BF" sheet="1"/>
  <mergeCells count="17">
    <mergeCell ref="A2:C2"/>
    <mergeCell ref="A8:C8"/>
    <mergeCell ref="B9:C9"/>
    <mergeCell ref="B10:C10"/>
    <mergeCell ref="B11:C11"/>
    <mergeCell ref="A13:C13"/>
    <mergeCell ref="B17:C17"/>
    <mergeCell ref="A19:C19"/>
    <mergeCell ref="B20:C20"/>
    <mergeCell ref="B21:C21"/>
    <mergeCell ref="B22:C22"/>
    <mergeCell ref="B23:C23"/>
    <mergeCell ref="B24:C24"/>
    <mergeCell ref="B25:C25"/>
    <mergeCell ref="B26:C26"/>
    <mergeCell ref="A28:C28"/>
    <mergeCell ref="A29:C29"/>
  </mergeCells>
  <dataValidations count="1">
    <dataValidation type="list" showErrorMessage="1" sqref="B4">
      <formula1>"Especial (noviembre),Ordinaria (julio),Extraordinaria (septiembre)"</formula1>
      <formula2>0</formula2>
    </dataValidation>
  </dataValidations>
  <printOptions/>
  <pageMargins left="0.75" right="0.75" top="1" bottom="1" header="0.5118110236220472" footer="0.5118110236220472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49"/>
  <sheetViews>
    <sheetView zoomScale="120" zoomScaleNormal="120" workbookViewId="0" topLeftCell="A1">
      <selection activeCell="C63" sqref="C63"/>
    </sheetView>
  </sheetViews>
  <sheetFormatPr defaultColWidth="9.140625" defaultRowHeight="12.75"/>
  <cols>
    <col min="1" max="1" width="4.28125" style="27" customWidth="1"/>
    <col min="2" max="2" width="22.00390625" style="27" customWidth="1"/>
    <col min="3" max="3" width="54.57421875" style="27" customWidth="1"/>
    <col min="4" max="4" width="14.00390625" style="27" customWidth="1"/>
    <col min="5" max="5" width="14.140625" style="27" customWidth="1"/>
    <col min="6" max="6" width="8.421875" style="27" customWidth="1"/>
    <col min="7" max="7" width="3.421875" style="27" customWidth="1"/>
    <col min="8" max="8" width="7.8515625" style="27" customWidth="1"/>
    <col min="9" max="9" width="10.8515625" style="27" customWidth="1"/>
    <col min="10" max="10" width="14.00390625" style="27" customWidth="1"/>
    <col min="11" max="11" width="15.421875" style="27" customWidth="1"/>
    <col min="12" max="16384" width="11.00390625" style="27" customWidth="1"/>
  </cols>
  <sheetData>
    <row r="1" spans="2:12" ht="16.5">
      <c r="B1" s="28" t="s">
        <v>24</v>
      </c>
      <c r="C1" s="29" t="s">
        <v>25</v>
      </c>
      <c r="E1" s="30"/>
      <c r="F1" s="31"/>
      <c r="G1" s="31"/>
      <c r="H1" s="31"/>
      <c r="I1" s="31"/>
      <c r="J1" s="31"/>
      <c r="K1" s="31"/>
      <c r="L1" s="31"/>
    </row>
    <row r="2" spans="2:12" ht="14.25" customHeight="1">
      <c r="B2" s="32" t="s">
        <v>26</v>
      </c>
      <c r="C2" s="33"/>
      <c r="D2" s="34"/>
      <c r="E2" s="1"/>
      <c r="F2" s="34"/>
      <c r="G2" s="35" t="s">
        <v>27</v>
      </c>
      <c r="H2" s="35"/>
      <c r="I2" s="35"/>
      <c r="J2" s="35"/>
      <c r="K2" s="35"/>
      <c r="L2" s="35"/>
    </row>
    <row r="3" spans="2:12" ht="14.25">
      <c r="B3" s="32"/>
      <c r="C3" s="33"/>
      <c r="D3" s="34"/>
      <c r="E3" s="34"/>
      <c r="F3" s="34"/>
      <c r="G3" s="35"/>
      <c r="H3" s="35"/>
      <c r="I3" s="35"/>
      <c r="J3" s="35"/>
      <c r="K3" s="35"/>
      <c r="L3" s="35"/>
    </row>
    <row r="4" spans="2:12" ht="14.25">
      <c r="B4" s="36" t="s">
        <v>28</v>
      </c>
      <c r="C4" s="37" t="s">
        <v>29</v>
      </c>
      <c r="D4" s="34"/>
      <c r="E4" s="34"/>
      <c r="F4" s="34"/>
      <c r="G4" s="35"/>
      <c r="H4" s="35"/>
      <c r="I4" s="35"/>
      <c r="J4" s="35"/>
      <c r="K4" s="35"/>
      <c r="L4" s="35"/>
    </row>
    <row r="5" spans="2:12" ht="14.25" customHeight="1">
      <c r="B5" s="36" t="s">
        <v>30</v>
      </c>
      <c r="C5" s="38"/>
      <c r="D5" s="34"/>
      <c r="E5" s="1"/>
      <c r="F5" s="34"/>
      <c r="G5" s="35" t="s">
        <v>31</v>
      </c>
      <c r="H5" s="35"/>
      <c r="I5" s="35"/>
      <c r="J5" s="35"/>
      <c r="K5" s="35"/>
      <c r="L5" s="35"/>
    </row>
    <row r="6" spans="2:12" ht="14.25">
      <c r="B6" s="39" t="s">
        <v>32</v>
      </c>
      <c r="C6" s="38"/>
      <c r="D6" s="34"/>
      <c r="E6" s="34"/>
      <c r="F6" s="34"/>
      <c r="G6" s="35"/>
      <c r="H6" s="35"/>
      <c r="I6" s="35"/>
      <c r="J6" s="35"/>
      <c r="K6" s="35"/>
      <c r="L6" s="35"/>
    </row>
    <row r="7" spans="2:12" ht="14.25">
      <c r="B7" s="39" t="s">
        <v>33</v>
      </c>
      <c r="C7" s="38"/>
      <c r="D7" s="34"/>
      <c r="E7" s="34"/>
      <c r="F7" s="34"/>
      <c r="G7" s="35"/>
      <c r="H7" s="35"/>
      <c r="I7" s="35"/>
      <c r="J7" s="35"/>
      <c r="K7" s="35"/>
      <c r="L7" s="35"/>
    </row>
    <row r="8" spans="2:12" ht="14.25">
      <c r="B8" s="39" t="s">
        <v>34</v>
      </c>
      <c r="C8" s="40"/>
      <c r="D8" s="34"/>
      <c r="E8" s="34"/>
      <c r="F8" s="34"/>
      <c r="G8" s="34"/>
      <c r="H8" s="34"/>
      <c r="I8" s="34"/>
      <c r="J8" s="34"/>
      <c r="K8" s="34"/>
      <c r="L8" s="34"/>
    </row>
    <row r="9" spans="2:12" ht="14.25">
      <c r="B9" s="41" t="s">
        <v>35</v>
      </c>
      <c r="C9" s="38"/>
      <c r="L9" s="34"/>
    </row>
    <row r="10" spans="2:12" ht="14.25">
      <c r="B10" s="41" t="s">
        <v>33</v>
      </c>
      <c r="C10" s="38"/>
      <c r="D10" s="34"/>
      <c r="E10" s="34"/>
      <c r="F10" s="34"/>
      <c r="G10" s="34"/>
      <c r="H10" s="34"/>
      <c r="I10" s="34"/>
      <c r="J10" s="34"/>
      <c r="K10" s="34"/>
      <c r="L10" s="34"/>
    </row>
    <row r="11" spans="2:12" ht="14.25">
      <c r="B11" s="41" t="s">
        <v>34</v>
      </c>
      <c r="C11" s="38"/>
      <c r="E11" s="31"/>
      <c r="F11" s="31"/>
      <c r="G11" s="31"/>
      <c r="H11" s="31"/>
      <c r="I11" s="31"/>
      <c r="J11" s="31"/>
      <c r="K11" s="31"/>
      <c r="L11" s="31"/>
    </row>
    <row r="12" spans="2:12" ht="14.25">
      <c r="B12" s="42" t="s">
        <v>36</v>
      </c>
      <c r="C12" s="43"/>
      <c r="L12" s="31"/>
    </row>
    <row r="13" spans="5:12" ht="14.25">
      <c r="E13" s="31"/>
      <c r="F13" s="31"/>
      <c r="G13" s="31"/>
      <c r="H13" s="31"/>
      <c r="I13" s="31"/>
      <c r="J13" s="31"/>
      <c r="K13" s="31"/>
      <c r="L13" s="31"/>
    </row>
    <row r="14" ht="14.25">
      <c r="B14" s="44" t="s">
        <v>37</v>
      </c>
    </row>
    <row r="15" ht="14.25">
      <c r="B15" s="45" t="s">
        <v>38</v>
      </c>
    </row>
    <row r="16" ht="14.25">
      <c r="B16" s="45" t="s">
        <v>39</v>
      </c>
    </row>
    <row r="17" spans="1:12" ht="14.25" customHeight="1">
      <c r="A17" s="46" t="s">
        <v>40</v>
      </c>
      <c r="B17" s="47" t="s">
        <v>41</v>
      </c>
      <c r="C17" s="47" t="s">
        <v>42</v>
      </c>
      <c r="D17" s="48" t="s">
        <v>43</v>
      </c>
      <c r="E17" s="48"/>
      <c r="F17" s="48"/>
      <c r="G17" s="48"/>
      <c r="H17" s="49" t="s">
        <v>44</v>
      </c>
      <c r="I17" s="49" t="s">
        <v>45</v>
      </c>
      <c r="J17" s="49" t="s">
        <v>46</v>
      </c>
      <c r="K17" s="49" t="s">
        <v>47</v>
      </c>
      <c r="L17" s="49" t="s">
        <v>48</v>
      </c>
    </row>
    <row r="18" spans="1:12" ht="14.25">
      <c r="A18" s="46"/>
      <c r="B18" s="47"/>
      <c r="C18" s="47"/>
      <c r="D18" s="48"/>
      <c r="E18" s="48"/>
      <c r="F18" s="48"/>
      <c r="G18" s="48"/>
      <c r="H18" s="49"/>
      <c r="I18" s="49"/>
      <c r="J18" s="49"/>
      <c r="K18" s="49"/>
      <c r="L18" s="49"/>
    </row>
    <row r="19" spans="1:12" ht="14.25">
      <c r="A19" s="46"/>
      <c r="B19" s="46"/>
      <c r="C19" s="46"/>
      <c r="D19" s="50" t="s">
        <v>49</v>
      </c>
      <c r="E19" s="50" t="s">
        <v>50</v>
      </c>
      <c r="F19" s="50" t="s">
        <v>51</v>
      </c>
      <c r="G19" s="50"/>
      <c r="H19" s="49"/>
      <c r="I19" s="49"/>
      <c r="J19" s="49"/>
      <c r="K19" s="49" t="s">
        <v>52</v>
      </c>
      <c r="L19" s="49" t="s">
        <v>48</v>
      </c>
    </row>
    <row r="20" spans="1:12" ht="82.5">
      <c r="A20" s="51">
        <v>1</v>
      </c>
      <c r="B20" s="52" t="s">
        <v>53</v>
      </c>
      <c r="C20" s="52" t="s">
        <v>54</v>
      </c>
      <c r="D20" s="53"/>
      <c r="E20" s="53"/>
      <c r="F20" s="53"/>
      <c r="G20" s="54"/>
      <c r="H20" s="55">
        <v>0.3</v>
      </c>
      <c r="I20" s="55">
        <v>0.7</v>
      </c>
      <c r="J20" s="56">
        <f aca="true" t="shared" si="0" ref="J20:J28">SUM(D20:F20)*I20/3</f>
        <v>0</v>
      </c>
      <c r="K20" s="57">
        <f>IF(C$4="TIPO 1",0.1,IF(C$4="TIPO 2",0.15,"?"))</f>
        <v>0</v>
      </c>
      <c r="L20" s="56">
        <f aca="true" t="shared" si="1" ref="L20:L28">IF(AND(ISNUMBER(J20),ISNUMBER(K20)),J20*K20,"?")</f>
        <v>0</v>
      </c>
    </row>
    <row r="21" spans="1:12" ht="24.75">
      <c r="A21" s="51">
        <v>2</v>
      </c>
      <c r="B21" s="52" t="s">
        <v>55</v>
      </c>
      <c r="C21" s="52" t="s">
        <v>56</v>
      </c>
      <c r="D21" s="54"/>
      <c r="E21" s="54"/>
      <c r="F21" s="54"/>
      <c r="G21" s="54"/>
      <c r="H21" s="55">
        <v>1</v>
      </c>
      <c r="I21" s="55">
        <v>0</v>
      </c>
      <c r="J21" s="56">
        <f t="shared" si="0"/>
        <v>0</v>
      </c>
      <c r="K21" s="57">
        <f>IF(C$4="TIPO 1",0.1,IF(C$4="TIPO 2",0.1,"?"))</f>
        <v>0</v>
      </c>
      <c r="L21" s="56">
        <f t="shared" si="1"/>
        <v>0</v>
      </c>
    </row>
    <row r="22" spans="1:12" ht="113.25">
      <c r="A22" s="51">
        <v>3</v>
      </c>
      <c r="B22" s="52" t="s">
        <v>57</v>
      </c>
      <c r="C22" s="52" t="s">
        <v>58</v>
      </c>
      <c r="D22" s="53"/>
      <c r="E22" s="53"/>
      <c r="F22" s="53"/>
      <c r="G22" s="54"/>
      <c r="H22" s="55">
        <v>0.3</v>
      </c>
      <c r="I22" s="55">
        <v>0.7</v>
      </c>
      <c r="J22" s="56">
        <f t="shared" si="0"/>
        <v>0</v>
      </c>
      <c r="K22" s="57">
        <f>IF(C$4="TIPO 1",0.15,IF(C$4="TIPO 2",0.1,"?"))</f>
        <v>0</v>
      </c>
      <c r="L22" s="56">
        <f t="shared" si="1"/>
        <v>0</v>
      </c>
    </row>
    <row r="23" spans="1:12" ht="58.5">
      <c r="A23" s="51">
        <v>4</v>
      </c>
      <c r="B23" s="52" t="s">
        <v>59</v>
      </c>
      <c r="C23" s="52" t="s">
        <v>60</v>
      </c>
      <c r="D23" s="53"/>
      <c r="E23" s="53"/>
      <c r="F23" s="53"/>
      <c r="G23" s="57">
        <f>IF(C$4="TIPO 2","*","")</f>
        <v>0</v>
      </c>
      <c r="H23" s="55">
        <v>0.3</v>
      </c>
      <c r="I23" s="55">
        <v>0.7</v>
      </c>
      <c r="J23" s="56">
        <f t="shared" si="0"/>
        <v>0</v>
      </c>
      <c r="K23" s="57">
        <f>IF(C$4="TIPO 1",0.1,IF(C$4="TIPO 2",0.2,"?"))</f>
        <v>0</v>
      </c>
      <c r="L23" s="56">
        <f t="shared" si="1"/>
        <v>0</v>
      </c>
    </row>
    <row r="24" spans="1:12" ht="58.5">
      <c r="A24" s="51">
        <v>5</v>
      </c>
      <c r="B24" s="52" t="s">
        <v>61</v>
      </c>
      <c r="C24" s="52" t="s">
        <v>62</v>
      </c>
      <c r="D24" s="53"/>
      <c r="E24" s="53"/>
      <c r="F24" s="53"/>
      <c r="G24" s="57">
        <f>IF(C$4="TIPO 1","*","")</f>
        <v>0</v>
      </c>
      <c r="H24" s="55">
        <v>0.3</v>
      </c>
      <c r="I24" s="55">
        <v>0.7</v>
      </c>
      <c r="J24" s="56">
        <f t="shared" si="0"/>
        <v>0</v>
      </c>
      <c r="K24" s="57">
        <f>IF(C$4="TIPO 1",0.25,IF(C$4="TIPO 2",0.1,"?"))</f>
        <v>0</v>
      </c>
      <c r="L24" s="56">
        <f t="shared" si="1"/>
        <v>0</v>
      </c>
    </row>
    <row r="25" spans="1:12" ht="104.25">
      <c r="A25" s="51">
        <v>6</v>
      </c>
      <c r="B25" s="52" t="s">
        <v>63</v>
      </c>
      <c r="C25" s="52" t="s">
        <v>64</v>
      </c>
      <c r="D25" s="53"/>
      <c r="E25" s="53"/>
      <c r="F25" s="53"/>
      <c r="G25" s="54"/>
      <c r="H25" s="55">
        <v>0.3</v>
      </c>
      <c r="I25" s="55">
        <v>0.7</v>
      </c>
      <c r="J25" s="56">
        <f t="shared" si="0"/>
        <v>0</v>
      </c>
      <c r="K25" s="57">
        <f>IF(C$4="TIPO 1",0.1,IF(C$4="TIPO 2",0.15,"?"))</f>
        <v>0</v>
      </c>
      <c r="L25" s="56">
        <f t="shared" si="1"/>
        <v>0</v>
      </c>
    </row>
    <row r="26" spans="1:12" ht="91.5">
      <c r="A26" s="51">
        <v>7</v>
      </c>
      <c r="B26" s="52" t="s">
        <v>65</v>
      </c>
      <c r="C26" s="52" t="s">
        <v>66</v>
      </c>
      <c r="D26" s="53"/>
      <c r="E26" s="53"/>
      <c r="F26" s="53"/>
      <c r="G26" s="57" t="s">
        <v>67</v>
      </c>
      <c r="H26" s="55">
        <v>0.3</v>
      </c>
      <c r="I26" s="55">
        <v>0.7</v>
      </c>
      <c r="J26" s="56">
        <f t="shared" si="0"/>
        <v>0</v>
      </c>
      <c r="K26" s="57">
        <f aca="true" t="shared" si="2" ref="K26:K27">IF(C$4="TIPO 1",0.1,IF(C$4="TIPO 2",0.1,"?"))</f>
        <v>0</v>
      </c>
      <c r="L26" s="56">
        <f t="shared" si="1"/>
        <v>0</v>
      </c>
    </row>
    <row r="27" spans="1:12" ht="91.5">
      <c r="A27" s="51">
        <v>8</v>
      </c>
      <c r="B27" s="52" t="s">
        <v>68</v>
      </c>
      <c r="C27" s="52" t="s">
        <v>69</v>
      </c>
      <c r="D27" s="53"/>
      <c r="E27" s="53"/>
      <c r="F27" s="53"/>
      <c r="G27" s="54"/>
      <c r="H27" s="55">
        <v>0</v>
      </c>
      <c r="I27" s="55">
        <v>1</v>
      </c>
      <c r="J27" s="56">
        <f t="shared" si="0"/>
        <v>0</v>
      </c>
      <c r="K27" s="57">
        <f t="shared" si="2"/>
        <v>0</v>
      </c>
      <c r="L27" s="56">
        <f t="shared" si="1"/>
        <v>0</v>
      </c>
    </row>
    <row r="28" spans="1:12" ht="102">
      <c r="A28" s="51">
        <v>9</v>
      </c>
      <c r="B28" s="52" t="s">
        <v>70</v>
      </c>
      <c r="C28" s="52" t="s">
        <v>71</v>
      </c>
      <c r="D28" s="53"/>
      <c r="E28" s="53"/>
      <c r="F28" s="53"/>
      <c r="G28" s="54"/>
      <c r="H28" s="55">
        <v>0.3</v>
      </c>
      <c r="I28" s="55">
        <v>0.7</v>
      </c>
      <c r="J28" s="56">
        <f t="shared" si="0"/>
        <v>0</v>
      </c>
      <c r="K28" s="57">
        <f>IF(C$4="TIPO 1",0.05,IF(C$4="TIPO 2",0.05,"?"))</f>
        <v>0</v>
      </c>
      <c r="L28" s="56">
        <f t="shared" si="1"/>
        <v>0</v>
      </c>
    </row>
    <row r="29" spans="2:12" ht="21.75">
      <c r="B29" s="58"/>
      <c r="C29" s="58"/>
      <c r="D29" s="59"/>
      <c r="E29" s="59"/>
      <c r="F29" s="59"/>
      <c r="G29" s="59"/>
      <c r="H29" s="59"/>
      <c r="I29" s="59"/>
      <c r="J29" s="60"/>
      <c r="K29" s="61" t="s">
        <v>72</v>
      </c>
      <c r="L29" s="62">
        <f>SUM(L20:L28)</f>
        <v>0</v>
      </c>
    </row>
    <row r="30" spans="2:11" ht="21.75">
      <c r="B30" s="58"/>
      <c r="C30" s="58"/>
      <c r="D30" s="59"/>
      <c r="E30" s="59"/>
      <c r="F30" s="59"/>
      <c r="G30" s="59"/>
      <c r="H30" s="59"/>
      <c r="I30" s="59"/>
      <c r="J30" s="60"/>
      <c r="K30" s="61"/>
    </row>
    <row r="31" ht="14.25">
      <c r="B31" s="27" t="s">
        <v>73</v>
      </c>
    </row>
    <row r="33" spans="2:12" ht="21.75">
      <c r="B33" s="63" t="s">
        <v>36</v>
      </c>
      <c r="C33" s="64">
        <f>C12</f>
        <v>0</v>
      </c>
      <c r="D33" s="65" t="s">
        <v>74</v>
      </c>
      <c r="E33" s="65"/>
      <c r="F33" s="65"/>
      <c r="G33" s="65"/>
      <c r="H33" s="65"/>
      <c r="I33" s="65"/>
      <c r="J33" s="65"/>
      <c r="K33" s="65"/>
      <c r="L33" s="65"/>
    </row>
    <row r="34" spans="2:12" ht="21.75">
      <c r="B34" s="63" t="s">
        <v>75</v>
      </c>
      <c r="C34" s="64">
        <f>L29</f>
        <v>0</v>
      </c>
      <c r="D34" s="65" t="s">
        <v>76</v>
      </c>
      <c r="E34" s="65"/>
      <c r="F34" s="65"/>
      <c r="G34" s="65"/>
      <c r="H34" s="65"/>
      <c r="I34" s="65"/>
      <c r="J34" s="65"/>
      <c r="K34" s="65"/>
      <c r="L34" s="65"/>
    </row>
    <row r="35" spans="2:12" ht="21.75">
      <c r="B35" s="63" t="s">
        <v>77</v>
      </c>
      <c r="C35" s="66">
        <f>MIN(SUM(C33:C34),10)</f>
        <v>0</v>
      </c>
      <c r="D35" s="65" t="s">
        <v>78</v>
      </c>
      <c r="E35" s="65"/>
      <c r="F35" s="65"/>
      <c r="G35" s="65"/>
      <c r="H35" s="65"/>
      <c r="I35" s="65"/>
      <c r="J35" s="65"/>
      <c r="K35" s="65"/>
      <c r="L35" s="65"/>
    </row>
    <row r="36" spans="2:12" ht="36.75">
      <c r="B36" s="67" t="s">
        <v>79</v>
      </c>
      <c r="C36" s="68" t="s">
        <v>80</v>
      </c>
      <c r="D36" s="65" t="s">
        <v>81</v>
      </c>
      <c r="E36" s="65"/>
      <c r="F36" s="65"/>
      <c r="G36" s="65"/>
      <c r="H36" s="65"/>
      <c r="I36" s="65"/>
      <c r="J36" s="65"/>
      <c r="K36" s="65"/>
      <c r="L36" s="65"/>
    </row>
    <row r="39" spans="2:12" ht="14.25" customHeight="1">
      <c r="B39" s="69" t="s">
        <v>82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 ht="14.2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2:12" ht="14.2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2:12" ht="14.2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2:12" ht="14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2:12" ht="14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2:12" ht="14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2:12" ht="14.2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2:12" ht="14.2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2:12" ht="14.2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2:12" ht="14.2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</sheetData>
  <sheetProtection password="D5BF" sheet="1"/>
  <mergeCells count="19">
    <mergeCell ref="B2:B3"/>
    <mergeCell ref="C2:C3"/>
    <mergeCell ref="G2:L4"/>
    <mergeCell ref="G5:L7"/>
    <mergeCell ref="A17:A19"/>
    <mergeCell ref="B17:B19"/>
    <mergeCell ref="C17:C19"/>
    <mergeCell ref="D17:F18"/>
    <mergeCell ref="H17:H19"/>
    <mergeCell ref="I17:I19"/>
    <mergeCell ref="J17:J19"/>
    <mergeCell ref="K17:K19"/>
    <mergeCell ref="L17:L19"/>
    <mergeCell ref="D33:L33"/>
    <mergeCell ref="D34:L34"/>
    <mergeCell ref="D35:L35"/>
    <mergeCell ref="D36:L36"/>
    <mergeCell ref="B39:L39"/>
    <mergeCell ref="B40:L49"/>
  </mergeCells>
  <dataValidations count="3">
    <dataValidation type="decimal" allowBlank="1" showErrorMessage="1" error="DEBE INTRODUCIR UN NÚMERO DECIMAL ENTRE 0 Y 10" sqref="D20:I22 D23:F28 H23:I24 G25:I25 H26:I26 G27:I28">
      <formula1>0</formula1>
      <formula2>10</formula2>
    </dataValidation>
    <dataValidation type="list" allowBlank="1" showErrorMessage="1" sqref="C36">
      <formula1>"SÍ,NO"</formula1>
      <formula2>0</formula2>
    </dataValidation>
    <dataValidation type="list" showErrorMessage="1" sqref="C4">
      <formula1>"Debe seleccionar TIPO 1 o TIPO 2,TIPO 1,TIPO 2"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L49"/>
  <sheetViews>
    <sheetView zoomScale="120" zoomScaleNormal="120" workbookViewId="0" topLeftCell="A1">
      <selection activeCell="B1" sqref="B1"/>
    </sheetView>
  </sheetViews>
  <sheetFormatPr defaultColWidth="9.140625" defaultRowHeight="12.75"/>
  <cols>
    <col min="1" max="1" width="4.28125" style="27" customWidth="1"/>
    <col min="2" max="2" width="22.00390625" style="27" customWidth="1"/>
    <col min="3" max="3" width="54.57421875" style="27" customWidth="1"/>
    <col min="4" max="4" width="14.00390625" style="27" customWidth="1"/>
    <col min="5" max="5" width="14.140625" style="27" customWidth="1"/>
    <col min="6" max="6" width="8.421875" style="27" customWidth="1"/>
    <col min="7" max="7" width="3.421875" style="27" customWidth="1"/>
    <col min="8" max="8" width="7.8515625" style="27" customWidth="1"/>
    <col min="9" max="9" width="10.8515625" style="27" customWidth="1"/>
    <col min="10" max="10" width="14.00390625" style="27" customWidth="1"/>
    <col min="11" max="11" width="15.421875" style="27" customWidth="1"/>
    <col min="12" max="16384" width="11.00390625" style="27" customWidth="1"/>
  </cols>
  <sheetData>
    <row r="1" spans="2:12" ht="16.5">
      <c r="B1" s="28" t="s">
        <v>83</v>
      </c>
      <c r="C1" s="29" t="s">
        <v>25</v>
      </c>
      <c r="E1" s="30"/>
      <c r="F1" s="31"/>
      <c r="G1" s="31"/>
      <c r="H1" s="31"/>
      <c r="I1" s="31"/>
      <c r="J1" s="31"/>
      <c r="K1" s="31"/>
      <c r="L1" s="31"/>
    </row>
    <row r="2" spans="2:12" ht="14.25" customHeight="1">
      <c r="B2" s="32" t="s">
        <v>26</v>
      </c>
      <c r="C2" s="33"/>
      <c r="D2" s="34"/>
      <c r="E2" s="1"/>
      <c r="F2" s="34"/>
      <c r="G2" s="35" t="s">
        <v>27</v>
      </c>
      <c r="H2" s="35"/>
      <c r="I2" s="35"/>
      <c r="J2" s="35"/>
      <c r="K2" s="35"/>
      <c r="L2" s="35"/>
    </row>
    <row r="3" spans="2:12" ht="14.25">
      <c r="B3" s="32"/>
      <c r="C3" s="33"/>
      <c r="D3" s="34"/>
      <c r="E3" s="34"/>
      <c r="F3" s="34"/>
      <c r="G3" s="35"/>
      <c r="H3" s="35"/>
      <c r="I3" s="35"/>
      <c r="J3" s="35"/>
      <c r="K3" s="35"/>
      <c r="L3" s="35"/>
    </row>
    <row r="4" spans="2:12" ht="14.25">
      <c r="B4" s="36" t="s">
        <v>28</v>
      </c>
      <c r="C4" s="37" t="s">
        <v>29</v>
      </c>
      <c r="D4" s="34"/>
      <c r="E4" s="34"/>
      <c r="F4" s="34"/>
      <c r="G4" s="35"/>
      <c r="H4" s="35"/>
      <c r="I4" s="35"/>
      <c r="J4" s="35"/>
      <c r="K4" s="35"/>
      <c r="L4" s="35"/>
    </row>
    <row r="5" spans="2:12" ht="14.25" customHeight="1">
      <c r="B5" s="36" t="s">
        <v>30</v>
      </c>
      <c r="C5" s="38"/>
      <c r="D5" s="34"/>
      <c r="E5" s="1"/>
      <c r="F5" s="34"/>
      <c r="G5" s="35" t="s">
        <v>31</v>
      </c>
      <c r="H5" s="35"/>
      <c r="I5" s="35"/>
      <c r="J5" s="35"/>
      <c r="K5" s="35"/>
      <c r="L5" s="35"/>
    </row>
    <row r="6" spans="2:12" ht="14.25">
      <c r="B6" s="39" t="s">
        <v>32</v>
      </c>
      <c r="C6" s="38"/>
      <c r="D6" s="34"/>
      <c r="E6" s="34"/>
      <c r="F6" s="34"/>
      <c r="G6" s="35"/>
      <c r="H6" s="35"/>
      <c r="I6" s="35"/>
      <c r="J6" s="35"/>
      <c r="K6" s="35"/>
      <c r="L6" s="35"/>
    </row>
    <row r="7" spans="2:12" ht="14.25">
      <c r="B7" s="39" t="s">
        <v>33</v>
      </c>
      <c r="C7" s="38"/>
      <c r="D7" s="34"/>
      <c r="E7" s="34"/>
      <c r="F7" s="34"/>
      <c r="G7" s="35"/>
      <c r="H7" s="35"/>
      <c r="I7" s="35"/>
      <c r="J7" s="35"/>
      <c r="K7" s="35"/>
      <c r="L7" s="35"/>
    </row>
    <row r="8" spans="2:12" ht="14.25">
      <c r="B8" s="39" t="s">
        <v>34</v>
      </c>
      <c r="C8" s="40"/>
      <c r="D8" s="34"/>
      <c r="E8" s="34"/>
      <c r="F8" s="34"/>
      <c r="G8" s="34"/>
      <c r="H8" s="34"/>
      <c r="I8" s="34"/>
      <c r="J8" s="34"/>
      <c r="K8" s="34"/>
      <c r="L8" s="34"/>
    </row>
    <row r="9" spans="2:12" ht="14.25">
      <c r="B9" s="41" t="s">
        <v>35</v>
      </c>
      <c r="C9" s="38"/>
      <c r="L9" s="34"/>
    </row>
    <row r="10" spans="2:12" ht="14.25">
      <c r="B10" s="41" t="s">
        <v>33</v>
      </c>
      <c r="C10" s="38"/>
      <c r="D10" s="34"/>
      <c r="E10" s="34"/>
      <c r="F10" s="34"/>
      <c r="G10" s="34"/>
      <c r="H10" s="34"/>
      <c r="I10" s="34"/>
      <c r="J10" s="34"/>
      <c r="K10" s="34"/>
      <c r="L10" s="34"/>
    </row>
    <row r="11" spans="2:12" ht="14.25">
      <c r="B11" s="41" t="s">
        <v>34</v>
      </c>
      <c r="C11" s="38"/>
      <c r="E11" s="31"/>
      <c r="F11" s="31"/>
      <c r="G11" s="31"/>
      <c r="H11" s="31"/>
      <c r="I11" s="31"/>
      <c r="J11" s="31"/>
      <c r="K11" s="31"/>
      <c r="L11" s="31"/>
    </row>
    <row r="12" spans="2:12" ht="14.25">
      <c r="B12" s="42" t="s">
        <v>36</v>
      </c>
      <c r="C12" s="43"/>
      <c r="L12" s="31"/>
    </row>
    <row r="13" spans="5:12" ht="14.25">
      <c r="E13" s="31"/>
      <c r="F13" s="31"/>
      <c r="G13" s="31"/>
      <c r="H13" s="31"/>
      <c r="I13" s="31"/>
      <c r="J13" s="31"/>
      <c r="K13" s="31"/>
      <c r="L13" s="31"/>
    </row>
    <row r="14" ht="14.25">
      <c r="B14" s="44" t="s">
        <v>37</v>
      </c>
    </row>
    <row r="15" ht="14.25">
      <c r="B15" s="45" t="s">
        <v>38</v>
      </c>
    </row>
    <row r="16" ht="14.25">
      <c r="B16" s="45" t="s">
        <v>39</v>
      </c>
    </row>
    <row r="17" spans="1:12" ht="14.25" customHeight="1">
      <c r="A17" s="46" t="s">
        <v>40</v>
      </c>
      <c r="B17" s="47" t="s">
        <v>41</v>
      </c>
      <c r="C17" s="47" t="s">
        <v>42</v>
      </c>
      <c r="D17" s="48" t="s">
        <v>43</v>
      </c>
      <c r="E17" s="48"/>
      <c r="F17" s="48"/>
      <c r="G17" s="48"/>
      <c r="H17" s="49" t="s">
        <v>44</v>
      </c>
      <c r="I17" s="49" t="s">
        <v>45</v>
      </c>
      <c r="J17" s="49" t="s">
        <v>46</v>
      </c>
      <c r="K17" s="49" t="s">
        <v>47</v>
      </c>
      <c r="L17" s="49" t="s">
        <v>48</v>
      </c>
    </row>
    <row r="18" spans="1:12" ht="14.25">
      <c r="A18" s="46"/>
      <c r="B18" s="47"/>
      <c r="C18" s="47"/>
      <c r="D18" s="48"/>
      <c r="E18" s="48"/>
      <c r="F18" s="48"/>
      <c r="G18" s="48"/>
      <c r="H18" s="49"/>
      <c r="I18" s="49"/>
      <c r="J18" s="49"/>
      <c r="K18" s="49"/>
      <c r="L18" s="49"/>
    </row>
    <row r="19" spans="1:12" ht="14.25">
      <c r="A19" s="46"/>
      <c r="B19" s="46"/>
      <c r="C19" s="46"/>
      <c r="D19" s="50" t="s">
        <v>49</v>
      </c>
      <c r="E19" s="50" t="s">
        <v>50</v>
      </c>
      <c r="F19" s="50" t="s">
        <v>51</v>
      </c>
      <c r="G19" s="50"/>
      <c r="H19" s="49"/>
      <c r="I19" s="49"/>
      <c r="J19" s="49"/>
      <c r="K19" s="49" t="s">
        <v>52</v>
      </c>
      <c r="L19" s="49" t="s">
        <v>48</v>
      </c>
    </row>
    <row r="20" spans="1:12" ht="82.5">
      <c r="A20" s="51">
        <v>1</v>
      </c>
      <c r="B20" s="52" t="s">
        <v>53</v>
      </c>
      <c r="C20" s="52" t="s">
        <v>54</v>
      </c>
      <c r="D20" s="53"/>
      <c r="E20" s="53"/>
      <c r="F20" s="53"/>
      <c r="G20" s="54"/>
      <c r="H20" s="55">
        <v>0.3</v>
      </c>
      <c r="I20" s="55">
        <v>0.7</v>
      </c>
      <c r="J20" s="56">
        <f aca="true" t="shared" si="0" ref="J20:J28">SUM(D20:F20)*I20/3</f>
        <v>0</v>
      </c>
      <c r="K20" s="57">
        <f>IF(C$4="TIPO 1",0.1,IF(C$4="TIPO 2",0.15,"?"))</f>
        <v>0</v>
      </c>
      <c r="L20" s="56">
        <f aca="true" t="shared" si="1" ref="L20:L28">IF(AND(ISNUMBER(J20),ISNUMBER(K20)),J20*K20,"?")</f>
        <v>0</v>
      </c>
    </row>
    <row r="21" spans="1:12" ht="26.25">
      <c r="A21" s="51">
        <v>2</v>
      </c>
      <c r="B21" s="52" t="s">
        <v>55</v>
      </c>
      <c r="C21" s="52" t="s">
        <v>56</v>
      </c>
      <c r="D21" s="54"/>
      <c r="E21" s="54"/>
      <c r="F21" s="54"/>
      <c r="G21" s="54"/>
      <c r="H21" s="55">
        <v>1</v>
      </c>
      <c r="I21" s="55">
        <v>0</v>
      </c>
      <c r="J21" s="56">
        <f t="shared" si="0"/>
        <v>0</v>
      </c>
      <c r="K21" s="57">
        <f>IF(C$4="TIPO 1",0.1,IF(C$4="TIPO 2",0.1,"?"))</f>
        <v>0</v>
      </c>
      <c r="L21" s="56">
        <f t="shared" si="1"/>
        <v>0</v>
      </c>
    </row>
    <row r="22" spans="1:12" ht="113.25">
      <c r="A22" s="51">
        <v>3</v>
      </c>
      <c r="B22" s="52" t="s">
        <v>57</v>
      </c>
      <c r="C22" s="52" t="s">
        <v>58</v>
      </c>
      <c r="D22" s="53"/>
      <c r="E22" s="53"/>
      <c r="F22" s="53"/>
      <c r="G22" s="54"/>
      <c r="H22" s="55">
        <v>0.3</v>
      </c>
      <c r="I22" s="55">
        <v>0.7</v>
      </c>
      <c r="J22" s="56">
        <f t="shared" si="0"/>
        <v>0</v>
      </c>
      <c r="K22" s="57">
        <f>IF(C$4="TIPO 1",0.15,IF(C$4="TIPO 2",0.1,"?"))</f>
        <v>0</v>
      </c>
      <c r="L22" s="56">
        <f t="shared" si="1"/>
        <v>0</v>
      </c>
    </row>
    <row r="23" spans="1:12" ht="58.5">
      <c r="A23" s="51">
        <v>4</v>
      </c>
      <c r="B23" s="52" t="s">
        <v>59</v>
      </c>
      <c r="C23" s="52" t="s">
        <v>60</v>
      </c>
      <c r="D23" s="53"/>
      <c r="E23" s="53"/>
      <c r="F23" s="53"/>
      <c r="G23" s="57">
        <f>IF(C$4="TIPO 2","*","")</f>
        <v>0</v>
      </c>
      <c r="H23" s="55">
        <v>0.3</v>
      </c>
      <c r="I23" s="55">
        <v>0.7</v>
      </c>
      <c r="J23" s="56">
        <f t="shared" si="0"/>
        <v>0</v>
      </c>
      <c r="K23" s="57">
        <f>IF(C$4="TIPO 1",0.1,IF(C$4="TIPO 2",0.2,"?"))</f>
        <v>0</v>
      </c>
      <c r="L23" s="56">
        <f t="shared" si="1"/>
        <v>0</v>
      </c>
    </row>
    <row r="24" spans="1:12" ht="58.5">
      <c r="A24" s="51">
        <v>5</v>
      </c>
      <c r="B24" s="52" t="s">
        <v>61</v>
      </c>
      <c r="C24" s="52" t="s">
        <v>62</v>
      </c>
      <c r="D24" s="53"/>
      <c r="E24" s="53"/>
      <c r="F24" s="53"/>
      <c r="G24" s="57">
        <f>IF(C$4="TIPO 1","*","")</f>
        <v>0</v>
      </c>
      <c r="H24" s="55">
        <v>0.3</v>
      </c>
      <c r="I24" s="55">
        <v>0.7</v>
      </c>
      <c r="J24" s="56">
        <f t="shared" si="0"/>
        <v>0</v>
      </c>
      <c r="K24" s="57">
        <f>IF(C$4="TIPO 1",0.25,IF(C$4="TIPO 2",0.1,"?"))</f>
        <v>0</v>
      </c>
      <c r="L24" s="56">
        <f t="shared" si="1"/>
        <v>0</v>
      </c>
    </row>
    <row r="25" spans="1:12" ht="104.25">
      <c r="A25" s="51">
        <v>6</v>
      </c>
      <c r="B25" s="52" t="s">
        <v>63</v>
      </c>
      <c r="C25" s="52" t="s">
        <v>64</v>
      </c>
      <c r="D25" s="53"/>
      <c r="E25" s="53"/>
      <c r="F25" s="53"/>
      <c r="G25" s="54"/>
      <c r="H25" s="55">
        <v>0.3</v>
      </c>
      <c r="I25" s="55">
        <v>0.7</v>
      </c>
      <c r="J25" s="56">
        <f t="shared" si="0"/>
        <v>0</v>
      </c>
      <c r="K25" s="57">
        <f>IF(C$4="TIPO 1",0.1,IF(C$4="TIPO 2",0.15,"?"))</f>
        <v>0</v>
      </c>
      <c r="L25" s="56">
        <f t="shared" si="1"/>
        <v>0</v>
      </c>
    </row>
    <row r="26" spans="1:12" ht="91.5">
      <c r="A26" s="51">
        <v>7</v>
      </c>
      <c r="B26" s="52" t="s">
        <v>65</v>
      </c>
      <c r="C26" s="52" t="s">
        <v>66</v>
      </c>
      <c r="D26" s="53"/>
      <c r="E26" s="53"/>
      <c r="F26" s="53"/>
      <c r="G26" s="57" t="s">
        <v>67</v>
      </c>
      <c r="H26" s="55">
        <v>0.3</v>
      </c>
      <c r="I26" s="55">
        <v>0.7</v>
      </c>
      <c r="J26" s="56">
        <f t="shared" si="0"/>
        <v>0</v>
      </c>
      <c r="K26" s="57">
        <f aca="true" t="shared" si="2" ref="K26:K27">IF(C$4="TIPO 1",0.1,IF(C$4="TIPO 2",0.1,"?"))</f>
        <v>0</v>
      </c>
      <c r="L26" s="56">
        <f t="shared" si="1"/>
        <v>0</v>
      </c>
    </row>
    <row r="27" spans="1:12" ht="91.5">
      <c r="A27" s="51">
        <v>8</v>
      </c>
      <c r="B27" s="52" t="s">
        <v>68</v>
      </c>
      <c r="C27" s="52" t="s">
        <v>69</v>
      </c>
      <c r="D27" s="53"/>
      <c r="E27" s="53"/>
      <c r="F27" s="53"/>
      <c r="G27" s="54"/>
      <c r="H27" s="55">
        <v>0</v>
      </c>
      <c r="I27" s="55">
        <v>1</v>
      </c>
      <c r="J27" s="56">
        <f t="shared" si="0"/>
        <v>0</v>
      </c>
      <c r="K27" s="57">
        <f t="shared" si="2"/>
        <v>0</v>
      </c>
      <c r="L27" s="56">
        <f t="shared" si="1"/>
        <v>0</v>
      </c>
    </row>
    <row r="28" spans="1:12" ht="102">
      <c r="A28" s="51">
        <v>9</v>
      </c>
      <c r="B28" s="52" t="s">
        <v>70</v>
      </c>
      <c r="C28" s="52" t="s">
        <v>71</v>
      </c>
      <c r="D28" s="53"/>
      <c r="E28" s="53"/>
      <c r="F28" s="53"/>
      <c r="G28" s="54"/>
      <c r="H28" s="55">
        <v>0.3</v>
      </c>
      <c r="I28" s="55">
        <v>0.7</v>
      </c>
      <c r="J28" s="56">
        <f t="shared" si="0"/>
        <v>0</v>
      </c>
      <c r="K28" s="57">
        <f>IF(C$4="TIPO 1",0.05,IF(C$4="TIPO 2",0.05,"?"))</f>
        <v>0</v>
      </c>
      <c r="L28" s="56">
        <f t="shared" si="1"/>
        <v>0</v>
      </c>
    </row>
    <row r="29" spans="2:12" ht="21.75">
      <c r="B29" s="58"/>
      <c r="C29" s="58"/>
      <c r="D29" s="59"/>
      <c r="E29" s="59"/>
      <c r="F29" s="59"/>
      <c r="G29" s="59"/>
      <c r="H29" s="59"/>
      <c r="I29" s="59"/>
      <c r="J29" s="60"/>
      <c r="K29" s="61" t="s">
        <v>72</v>
      </c>
      <c r="L29" s="62">
        <f>SUM(L20:L28)</f>
        <v>0</v>
      </c>
    </row>
    <row r="30" spans="2:11" ht="21.75">
      <c r="B30" s="58"/>
      <c r="C30" s="58"/>
      <c r="D30" s="59"/>
      <c r="E30" s="59"/>
      <c r="F30" s="59"/>
      <c r="G30" s="59"/>
      <c r="H30" s="59"/>
      <c r="I30" s="59"/>
      <c r="J30" s="60"/>
      <c r="K30" s="61"/>
    </row>
    <row r="31" ht="14.25">
      <c r="B31" s="27" t="s">
        <v>73</v>
      </c>
    </row>
    <row r="33" spans="2:12" ht="21.75">
      <c r="B33" s="63" t="s">
        <v>36</v>
      </c>
      <c r="C33" s="64">
        <f>C12</f>
        <v>0</v>
      </c>
      <c r="D33" s="65" t="s">
        <v>74</v>
      </c>
      <c r="E33" s="65"/>
      <c r="F33" s="65"/>
      <c r="G33" s="65"/>
      <c r="H33" s="65"/>
      <c r="I33" s="65"/>
      <c r="J33" s="65"/>
      <c r="K33" s="65"/>
      <c r="L33" s="65"/>
    </row>
    <row r="34" spans="2:12" ht="21.75">
      <c r="B34" s="63" t="s">
        <v>75</v>
      </c>
      <c r="C34" s="64">
        <f>L29</f>
        <v>0</v>
      </c>
      <c r="D34" s="65" t="s">
        <v>76</v>
      </c>
      <c r="E34" s="65"/>
      <c r="F34" s="65"/>
      <c r="G34" s="65"/>
      <c r="H34" s="65"/>
      <c r="I34" s="65"/>
      <c r="J34" s="65"/>
      <c r="K34" s="65"/>
      <c r="L34" s="65"/>
    </row>
    <row r="35" spans="2:12" ht="21.75">
      <c r="B35" s="63" t="s">
        <v>77</v>
      </c>
      <c r="C35" s="66">
        <f>MIN(SUM(C33:C34),10)</f>
        <v>0</v>
      </c>
      <c r="D35" s="65" t="s">
        <v>78</v>
      </c>
      <c r="E35" s="65"/>
      <c r="F35" s="65"/>
      <c r="G35" s="65"/>
      <c r="H35" s="65"/>
      <c r="I35" s="65"/>
      <c r="J35" s="65"/>
      <c r="K35" s="65"/>
      <c r="L35" s="65"/>
    </row>
    <row r="36" spans="2:12" ht="36.75">
      <c r="B36" s="67" t="s">
        <v>79</v>
      </c>
      <c r="C36" s="68" t="s">
        <v>80</v>
      </c>
      <c r="D36" s="65" t="s">
        <v>81</v>
      </c>
      <c r="E36" s="65"/>
      <c r="F36" s="65"/>
      <c r="G36" s="65"/>
      <c r="H36" s="65"/>
      <c r="I36" s="65"/>
      <c r="J36" s="65"/>
      <c r="K36" s="65"/>
      <c r="L36" s="65"/>
    </row>
    <row r="39" spans="2:12" ht="14.25" customHeight="1">
      <c r="B39" s="69" t="s">
        <v>82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 ht="14.2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2:12" ht="14.2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2:12" ht="14.2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2:12" ht="14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2:12" ht="14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2:12" ht="14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2:12" ht="14.2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2:12" ht="14.2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2:12" ht="14.2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2:12" ht="14.2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</sheetData>
  <sheetProtection password="D5BF" sheet="1"/>
  <mergeCells count="19">
    <mergeCell ref="B2:B3"/>
    <mergeCell ref="C2:C3"/>
    <mergeCell ref="G2:L4"/>
    <mergeCell ref="G5:L7"/>
    <mergeCell ref="A17:A19"/>
    <mergeCell ref="B17:B19"/>
    <mergeCell ref="C17:C19"/>
    <mergeCell ref="D17:F18"/>
    <mergeCell ref="H17:H19"/>
    <mergeCell ref="I17:I19"/>
    <mergeCell ref="J17:J19"/>
    <mergeCell ref="K17:K19"/>
    <mergeCell ref="L17:L19"/>
    <mergeCell ref="D33:L33"/>
    <mergeCell ref="D34:L34"/>
    <mergeCell ref="D35:L35"/>
    <mergeCell ref="D36:L36"/>
    <mergeCell ref="B39:L39"/>
    <mergeCell ref="B40:L49"/>
  </mergeCells>
  <dataValidations count="3">
    <dataValidation type="decimal" allowBlank="1" showErrorMessage="1" error="DEBE INTRODUCIR UN NÚMERO DECIMAL ENTRE 0 Y 10" sqref="D20:I22 D23:F28 H23:I24 G25:I25 H26:I26 G27:I28">
      <formula1>0</formula1>
      <formula2>10</formula2>
    </dataValidation>
    <dataValidation type="list" allowBlank="1" showErrorMessage="1" sqref="C36">
      <formula1>"SÍ,NO"</formula1>
      <formula2>0</formula2>
    </dataValidation>
    <dataValidation type="list" showErrorMessage="1" sqref="C4">
      <formula1>"Debe seleccionar TIPO 1 o TIPO 2,TIPO 1,TIPO 2"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L49"/>
  <sheetViews>
    <sheetView zoomScale="120" zoomScaleNormal="120" workbookViewId="0" topLeftCell="A1">
      <selection activeCell="B1" sqref="B1"/>
    </sheetView>
  </sheetViews>
  <sheetFormatPr defaultColWidth="9.140625" defaultRowHeight="12.75"/>
  <cols>
    <col min="1" max="1" width="4.28125" style="27" customWidth="1"/>
    <col min="2" max="2" width="22.00390625" style="27" customWidth="1"/>
    <col min="3" max="3" width="54.57421875" style="27" customWidth="1"/>
    <col min="4" max="4" width="14.00390625" style="27" customWidth="1"/>
    <col min="5" max="5" width="14.140625" style="27" customWidth="1"/>
    <col min="6" max="6" width="8.421875" style="27" customWidth="1"/>
    <col min="7" max="7" width="3.421875" style="27" customWidth="1"/>
    <col min="8" max="8" width="7.8515625" style="27" customWidth="1"/>
    <col min="9" max="9" width="10.8515625" style="27" customWidth="1"/>
    <col min="10" max="10" width="14.00390625" style="27" customWidth="1"/>
    <col min="11" max="11" width="15.421875" style="27" customWidth="1"/>
    <col min="12" max="16384" width="11.00390625" style="27" customWidth="1"/>
  </cols>
  <sheetData>
    <row r="1" spans="2:12" ht="16.5">
      <c r="B1" s="28" t="s">
        <v>84</v>
      </c>
      <c r="C1" s="29" t="s">
        <v>25</v>
      </c>
      <c r="E1" s="30"/>
      <c r="F1" s="31"/>
      <c r="G1" s="31"/>
      <c r="H1" s="31"/>
      <c r="I1" s="31"/>
      <c r="J1" s="31"/>
      <c r="K1" s="31"/>
      <c r="L1" s="31"/>
    </row>
    <row r="2" spans="2:12" ht="14.25" customHeight="1">
      <c r="B2" s="32" t="s">
        <v>26</v>
      </c>
      <c r="C2" s="33"/>
      <c r="D2" s="34"/>
      <c r="E2" s="1"/>
      <c r="F2" s="34"/>
      <c r="G2" s="35" t="s">
        <v>27</v>
      </c>
      <c r="H2" s="35"/>
      <c r="I2" s="35"/>
      <c r="J2" s="35"/>
      <c r="K2" s="35"/>
      <c r="L2" s="35"/>
    </row>
    <row r="3" spans="2:12" ht="14.25">
      <c r="B3" s="32"/>
      <c r="C3" s="33"/>
      <c r="D3" s="34"/>
      <c r="E3" s="34"/>
      <c r="F3" s="34"/>
      <c r="G3" s="35"/>
      <c r="H3" s="35"/>
      <c r="I3" s="35"/>
      <c r="J3" s="35"/>
      <c r="K3" s="35"/>
      <c r="L3" s="35"/>
    </row>
    <row r="4" spans="2:12" ht="14.25">
      <c r="B4" s="36" t="s">
        <v>28</v>
      </c>
      <c r="C4" s="37" t="s">
        <v>29</v>
      </c>
      <c r="D4" s="34"/>
      <c r="E4" s="34"/>
      <c r="F4" s="34"/>
      <c r="G4" s="35"/>
      <c r="H4" s="35"/>
      <c r="I4" s="35"/>
      <c r="J4" s="35"/>
      <c r="K4" s="35"/>
      <c r="L4" s="35"/>
    </row>
    <row r="5" spans="2:12" ht="14.25" customHeight="1">
      <c r="B5" s="36" t="s">
        <v>30</v>
      </c>
      <c r="C5" s="38"/>
      <c r="D5" s="34"/>
      <c r="E5" s="1"/>
      <c r="F5" s="34"/>
      <c r="G5" s="35" t="s">
        <v>31</v>
      </c>
      <c r="H5" s="35"/>
      <c r="I5" s="35"/>
      <c r="J5" s="35"/>
      <c r="K5" s="35"/>
      <c r="L5" s="35"/>
    </row>
    <row r="6" spans="2:12" ht="14.25">
      <c r="B6" s="39" t="s">
        <v>32</v>
      </c>
      <c r="C6" s="38"/>
      <c r="D6" s="34"/>
      <c r="E6" s="34"/>
      <c r="F6" s="34"/>
      <c r="G6" s="35"/>
      <c r="H6" s="35"/>
      <c r="I6" s="35"/>
      <c r="J6" s="35"/>
      <c r="K6" s="35"/>
      <c r="L6" s="35"/>
    </row>
    <row r="7" spans="2:12" ht="14.25">
      <c r="B7" s="39" t="s">
        <v>33</v>
      </c>
      <c r="C7" s="38"/>
      <c r="D7" s="34"/>
      <c r="E7" s="34"/>
      <c r="F7" s="34"/>
      <c r="G7" s="35"/>
      <c r="H7" s="35"/>
      <c r="I7" s="35"/>
      <c r="J7" s="35"/>
      <c r="K7" s="35"/>
      <c r="L7" s="35"/>
    </row>
    <row r="8" spans="2:12" ht="14.25">
      <c r="B8" s="39" t="s">
        <v>34</v>
      </c>
      <c r="C8" s="40"/>
      <c r="D8" s="34"/>
      <c r="E8" s="34"/>
      <c r="F8" s="34"/>
      <c r="G8" s="34"/>
      <c r="H8" s="34"/>
      <c r="I8" s="34"/>
      <c r="J8" s="34"/>
      <c r="K8" s="34"/>
      <c r="L8" s="34"/>
    </row>
    <row r="9" spans="2:12" ht="14.25">
      <c r="B9" s="41" t="s">
        <v>35</v>
      </c>
      <c r="C9" s="38"/>
      <c r="L9" s="34"/>
    </row>
    <row r="10" spans="2:12" ht="14.25">
      <c r="B10" s="41" t="s">
        <v>33</v>
      </c>
      <c r="C10" s="38"/>
      <c r="D10" s="34"/>
      <c r="E10" s="34"/>
      <c r="F10" s="34"/>
      <c r="G10" s="34"/>
      <c r="H10" s="34"/>
      <c r="I10" s="34"/>
      <c r="J10" s="34"/>
      <c r="K10" s="34"/>
      <c r="L10" s="34"/>
    </row>
    <row r="11" spans="2:12" ht="14.25">
      <c r="B11" s="41" t="s">
        <v>34</v>
      </c>
      <c r="C11" s="38"/>
      <c r="E11" s="31"/>
      <c r="F11" s="31"/>
      <c r="G11" s="31"/>
      <c r="H11" s="31"/>
      <c r="I11" s="31"/>
      <c r="J11" s="31"/>
      <c r="K11" s="31"/>
      <c r="L11" s="31"/>
    </row>
    <row r="12" spans="2:12" ht="14.25">
      <c r="B12" s="42" t="s">
        <v>36</v>
      </c>
      <c r="C12" s="43"/>
      <c r="L12" s="31"/>
    </row>
    <row r="13" spans="5:12" ht="14.25">
      <c r="E13" s="31"/>
      <c r="F13" s="31"/>
      <c r="G13" s="31"/>
      <c r="H13" s="31"/>
      <c r="I13" s="31"/>
      <c r="J13" s="31"/>
      <c r="K13" s="31"/>
      <c r="L13" s="31"/>
    </row>
    <row r="14" ht="14.25">
      <c r="B14" s="44" t="s">
        <v>37</v>
      </c>
    </row>
    <row r="15" ht="14.25">
      <c r="B15" s="45" t="s">
        <v>38</v>
      </c>
    </row>
    <row r="16" ht="14.25">
      <c r="B16" s="45" t="s">
        <v>39</v>
      </c>
    </row>
    <row r="17" spans="1:12" ht="14.25" customHeight="1">
      <c r="A17" s="46" t="s">
        <v>40</v>
      </c>
      <c r="B17" s="47" t="s">
        <v>41</v>
      </c>
      <c r="C17" s="47" t="s">
        <v>42</v>
      </c>
      <c r="D17" s="48" t="s">
        <v>43</v>
      </c>
      <c r="E17" s="48"/>
      <c r="F17" s="48"/>
      <c r="G17" s="48"/>
      <c r="H17" s="49" t="s">
        <v>44</v>
      </c>
      <c r="I17" s="49" t="s">
        <v>45</v>
      </c>
      <c r="J17" s="49" t="s">
        <v>46</v>
      </c>
      <c r="K17" s="49" t="s">
        <v>47</v>
      </c>
      <c r="L17" s="49" t="s">
        <v>48</v>
      </c>
    </row>
    <row r="18" spans="1:12" ht="14.25">
      <c r="A18" s="46"/>
      <c r="B18" s="47"/>
      <c r="C18" s="47"/>
      <c r="D18" s="48"/>
      <c r="E18" s="48"/>
      <c r="F18" s="48"/>
      <c r="G18" s="48"/>
      <c r="H18" s="49"/>
      <c r="I18" s="49"/>
      <c r="J18" s="49"/>
      <c r="K18" s="49"/>
      <c r="L18" s="49"/>
    </row>
    <row r="19" spans="1:12" ht="14.25">
      <c r="A19" s="46"/>
      <c r="B19" s="46"/>
      <c r="C19" s="46"/>
      <c r="D19" s="50" t="s">
        <v>49</v>
      </c>
      <c r="E19" s="50" t="s">
        <v>50</v>
      </c>
      <c r="F19" s="50" t="s">
        <v>51</v>
      </c>
      <c r="G19" s="50"/>
      <c r="H19" s="49"/>
      <c r="I19" s="49"/>
      <c r="J19" s="49"/>
      <c r="K19" s="49" t="s">
        <v>52</v>
      </c>
      <c r="L19" s="49" t="s">
        <v>48</v>
      </c>
    </row>
    <row r="20" spans="1:12" ht="82.5">
      <c r="A20" s="51">
        <v>1</v>
      </c>
      <c r="B20" s="52" t="s">
        <v>53</v>
      </c>
      <c r="C20" s="52" t="s">
        <v>54</v>
      </c>
      <c r="D20" s="53"/>
      <c r="E20" s="53"/>
      <c r="F20" s="53"/>
      <c r="G20" s="54"/>
      <c r="H20" s="55">
        <v>0.3</v>
      </c>
      <c r="I20" s="55">
        <v>0.7</v>
      </c>
      <c r="J20" s="56">
        <f aca="true" t="shared" si="0" ref="J20:J28">SUM(D20:F20)*I20/3</f>
        <v>0</v>
      </c>
      <c r="K20" s="57">
        <f>IF(C$4="TIPO 1",0.1,IF(C$4="TIPO 2",0.15,"?"))</f>
        <v>0</v>
      </c>
      <c r="L20" s="56">
        <f aca="true" t="shared" si="1" ref="L20:L28">IF(AND(ISNUMBER(J20),ISNUMBER(K20)),J20*K20,"?")</f>
        <v>0</v>
      </c>
    </row>
    <row r="21" spans="1:12" ht="26.25">
      <c r="A21" s="51">
        <v>2</v>
      </c>
      <c r="B21" s="52" t="s">
        <v>55</v>
      </c>
      <c r="C21" s="52" t="s">
        <v>56</v>
      </c>
      <c r="D21" s="54"/>
      <c r="E21" s="54"/>
      <c r="F21" s="54"/>
      <c r="G21" s="54"/>
      <c r="H21" s="55">
        <v>1</v>
      </c>
      <c r="I21" s="55">
        <v>0</v>
      </c>
      <c r="J21" s="56">
        <f t="shared" si="0"/>
        <v>0</v>
      </c>
      <c r="K21" s="57">
        <f>IF(C$4="TIPO 1",0.1,IF(C$4="TIPO 2",0.1,"?"))</f>
        <v>0</v>
      </c>
      <c r="L21" s="56">
        <f t="shared" si="1"/>
        <v>0</v>
      </c>
    </row>
    <row r="22" spans="1:12" ht="113.25">
      <c r="A22" s="51">
        <v>3</v>
      </c>
      <c r="B22" s="52" t="s">
        <v>57</v>
      </c>
      <c r="C22" s="52" t="s">
        <v>58</v>
      </c>
      <c r="D22" s="53"/>
      <c r="E22" s="53"/>
      <c r="F22" s="53"/>
      <c r="G22" s="54"/>
      <c r="H22" s="55">
        <v>0.3</v>
      </c>
      <c r="I22" s="55">
        <v>0.7</v>
      </c>
      <c r="J22" s="56">
        <f t="shared" si="0"/>
        <v>0</v>
      </c>
      <c r="K22" s="57">
        <f>IF(C$4="TIPO 1",0.15,IF(C$4="TIPO 2",0.1,"?"))</f>
        <v>0</v>
      </c>
      <c r="L22" s="56">
        <f t="shared" si="1"/>
        <v>0</v>
      </c>
    </row>
    <row r="23" spans="1:12" ht="58.5">
      <c r="A23" s="51">
        <v>4</v>
      </c>
      <c r="B23" s="52" t="s">
        <v>59</v>
      </c>
      <c r="C23" s="52" t="s">
        <v>60</v>
      </c>
      <c r="D23" s="53"/>
      <c r="E23" s="53"/>
      <c r="F23" s="53"/>
      <c r="G23" s="57">
        <f>IF(C$4="TIPO 2","*","")</f>
        <v>0</v>
      </c>
      <c r="H23" s="55">
        <v>0.3</v>
      </c>
      <c r="I23" s="55">
        <v>0.7</v>
      </c>
      <c r="J23" s="56">
        <f t="shared" si="0"/>
        <v>0</v>
      </c>
      <c r="K23" s="57">
        <f>IF(C$4="TIPO 1",0.1,IF(C$4="TIPO 2",0.2,"?"))</f>
        <v>0</v>
      </c>
      <c r="L23" s="56">
        <f t="shared" si="1"/>
        <v>0</v>
      </c>
    </row>
    <row r="24" spans="1:12" ht="58.5">
      <c r="A24" s="51">
        <v>5</v>
      </c>
      <c r="B24" s="52" t="s">
        <v>61</v>
      </c>
      <c r="C24" s="52" t="s">
        <v>62</v>
      </c>
      <c r="D24" s="53"/>
      <c r="E24" s="53"/>
      <c r="F24" s="53"/>
      <c r="G24" s="57">
        <f>IF(C$4="TIPO 1","*","")</f>
        <v>0</v>
      </c>
      <c r="H24" s="55">
        <v>0.3</v>
      </c>
      <c r="I24" s="55">
        <v>0.7</v>
      </c>
      <c r="J24" s="56">
        <f t="shared" si="0"/>
        <v>0</v>
      </c>
      <c r="K24" s="57">
        <f>IF(C$4="TIPO 1",0.25,IF(C$4="TIPO 2",0.1,"?"))</f>
        <v>0</v>
      </c>
      <c r="L24" s="56">
        <f t="shared" si="1"/>
        <v>0</v>
      </c>
    </row>
    <row r="25" spans="1:12" ht="104.25">
      <c r="A25" s="51">
        <v>6</v>
      </c>
      <c r="B25" s="52" t="s">
        <v>63</v>
      </c>
      <c r="C25" s="52" t="s">
        <v>64</v>
      </c>
      <c r="D25" s="53"/>
      <c r="E25" s="53"/>
      <c r="F25" s="53"/>
      <c r="G25" s="54"/>
      <c r="H25" s="55">
        <v>0.3</v>
      </c>
      <c r="I25" s="55">
        <v>0.7</v>
      </c>
      <c r="J25" s="56">
        <f t="shared" si="0"/>
        <v>0</v>
      </c>
      <c r="K25" s="57">
        <f>IF(C$4="TIPO 1",0.1,IF(C$4="TIPO 2",0.15,"?"))</f>
        <v>0</v>
      </c>
      <c r="L25" s="56">
        <f t="shared" si="1"/>
        <v>0</v>
      </c>
    </row>
    <row r="26" spans="1:12" ht="91.5">
      <c r="A26" s="51">
        <v>7</v>
      </c>
      <c r="B26" s="52" t="s">
        <v>65</v>
      </c>
      <c r="C26" s="52" t="s">
        <v>66</v>
      </c>
      <c r="D26" s="53"/>
      <c r="E26" s="53"/>
      <c r="F26" s="53"/>
      <c r="G26" s="57" t="s">
        <v>67</v>
      </c>
      <c r="H26" s="55">
        <v>0.3</v>
      </c>
      <c r="I26" s="55">
        <v>0.7</v>
      </c>
      <c r="J26" s="56">
        <f t="shared" si="0"/>
        <v>0</v>
      </c>
      <c r="K26" s="57">
        <f aca="true" t="shared" si="2" ref="K26:K27">IF(C$4="TIPO 1",0.1,IF(C$4="TIPO 2",0.1,"?"))</f>
        <v>0</v>
      </c>
      <c r="L26" s="56">
        <f t="shared" si="1"/>
        <v>0</v>
      </c>
    </row>
    <row r="27" spans="1:12" ht="91.5">
      <c r="A27" s="51">
        <v>8</v>
      </c>
      <c r="B27" s="52" t="s">
        <v>68</v>
      </c>
      <c r="C27" s="52" t="s">
        <v>69</v>
      </c>
      <c r="D27" s="53"/>
      <c r="E27" s="53"/>
      <c r="F27" s="53"/>
      <c r="G27" s="54"/>
      <c r="H27" s="55">
        <v>0</v>
      </c>
      <c r="I27" s="55">
        <v>1</v>
      </c>
      <c r="J27" s="56">
        <f t="shared" si="0"/>
        <v>0</v>
      </c>
      <c r="K27" s="57">
        <f t="shared" si="2"/>
        <v>0</v>
      </c>
      <c r="L27" s="56">
        <f t="shared" si="1"/>
        <v>0</v>
      </c>
    </row>
    <row r="28" spans="1:12" ht="102">
      <c r="A28" s="51">
        <v>9</v>
      </c>
      <c r="B28" s="52" t="s">
        <v>70</v>
      </c>
      <c r="C28" s="52" t="s">
        <v>71</v>
      </c>
      <c r="D28" s="53"/>
      <c r="E28" s="53"/>
      <c r="F28" s="53"/>
      <c r="G28" s="54"/>
      <c r="H28" s="55">
        <v>0.3</v>
      </c>
      <c r="I28" s="55">
        <v>0.7</v>
      </c>
      <c r="J28" s="56">
        <f t="shared" si="0"/>
        <v>0</v>
      </c>
      <c r="K28" s="57">
        <f>IF(C$4="TIPO 1",0.05,IF(C$4="TIPO 2",0.05,"?"))</f>
        <v>0</v>
      </c>
      <c r="L28" s="56">
        <f t="shared" si="1"/>
        <v>0</v>
      </c>
    </row>
    <row r="29" spans="2:12" ht="21.75">
      <c r="B29" s="58"/>
      <c r="C29" s="58"/>
      <c r="D29" s="59"/>
      <c r="E29" s="59"/>
      <c r="F29" s="59"/>
      <c r="G29" s="59"/>
      <c r="H29" s="59"/>
      <c r="I29" s="59"/>
      <c r="J29" s="60"/>
      <c r="K29" s="61" t="s">
        <v>72</v>
      </c>
      <c r="L29" s="62">
        <f>SUM(L20:L28)</f>
        <v>0</v>
      </c>
    </row>
    <row r="30" spans="2:11" ht="21.75">
      <c r="B30" s="58"/>
      <c r="C30" s="58"/>
      <c r="D30" s="59"/>
      <c r="E30" s="59"/>
      <c r="F30" s="59"/>
      <c r="G30" s="59"/>
      <c r="H30" s="59"/>
      <c r="I30" s="59"/>
      <c r="J30" s="60"/>
      <c r="K30" s="61"/>
    </row>
    <row r="31" ht="14.25">
      <c r="B31" s="27" t="s">
        <v>73</v>
      </c>
    </row>
    <row r="33" spans="2:12" ht="21.75">
      <c r="B33" s="63" t="s">
        <v>36</v>
      </c>
      <c r="C33" s="64">
        <f>C12</f>
        <v>0</v>
      </c>
      <c r="D33" s="65" t="s">
        <v>74</v>
      </c>
      <c r="E33" s="65"/>
      <c r="F33" s="65"/>
      <c r="G33" s="65"/>
      <c r="H33" s="65"/>
      <c r="I33" s="65"/>
      <c r="J33" s="65"/>
      <c r="K33" s="65"/>
      <c r="L33" s="65"/>
    </row>
    <row r="34" spans="2:12" ht="21.75">
      <c r="B34" s="63" t="s">
        <v>75</v>
      </c>
      <c r="C34" s="64">
        <f>L29</f>
        <v>0</v>
      </c>
      <c r="D34" s="65" t="s">
        <v>76</v>
      </c>
      <c r="E34" s="65"/>
      <c r="F34" s="65"/>
      <c r="G34" s="65"/>
      <c r="H34" s="65"/>
      <c r="I34" s="65"/>
      <c r="J34" s="65"/>
      <c r="K34" s="65"/>
      <c r="L34" s="65"/>
    </row>
    <row r="35" spans="2:12" ht="21.75">
      <c r="B35" s="63" t="s">
        <v>77</v>
      </c>
      <c r="C35" s="66">
        <f>MIN(SUM(C33:C34),10)</f>
        <v>0</v>
      </c>
      <c r="D35" s="65" t="s">
        <v>78</v>
      </c>
      <c r="E35" s="65"/>
      <c r="F35" s="65"/>
      <c r="G35" s="65"/>
      <c r="H35" s="65"/>
      <c r="I35" s="65"/>
      <c r="J35" s="65"/>
      <c r="K35" s="65"/>
      <c r="L35" s="65"/>
    </row>
    <row r="36" spans="2:12" ht="36.75">
      <c r="B36" s="67" t="s">
        <v>79</v>
      </c>
      <c r="C36" s="68" t="s">
        <v>80</v>
      </c>
      <c r="D36" s="65" t="s">
        <v>81</v>
      </c>
      <c r="E36" s="65"/>
      <c r="F36" s="65"/>
      <c r="G36" s="65"/>
      <c r="H36" s="65"/>
      <c r="I36" s="65"/>
      <c r="J36" s="65"/>
      <c r="K36" s="65"/>
      <c r="L36" s="65"/>
    </row>
    <row r="39" spans="2:12" ht="14.25" customHeight="1">
      <c r="B39" s="69" t="s">
        <v>82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 ht="14.2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2:12" ht="14.2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2:12" ht="14.2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2:12" ht="14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2:12" ht="14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2:12" ht="14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2:12" ht="14.2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2:12" ht="14.2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2:12" ht="14.2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2:12" ht="14.2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</sheetData>
  <sheetProtection password="D5BF" sheet="1"/>
  <mergeCells count="19">
    <mergeCell ref="B2:B3"/>
    <mergeCell ref="C2:C3"/>
    <mergeCell ref="G2:L4"/>
    <mergeCell ref="G5:L7"/>
    <mergeCell ref="A17:A19"/>
    <mergeCell ref="B17:B19"/>
    <mergeCell ref="C17:C19"/>
    <mergeCell ref="D17:F18"/>
    <mergeCell ref="H17:H19"/>
    <mergeCell ref="I17:I19"/>
    <mergeCell ref="J17:J19"/>
    <mergeCell ref="K17:K19"/>
    <mergeCell ref="L17:L19"/>
    <mergeCell ref="D33:L33"/>
    <mergeCell ref="D34:L34"/>
    <mergeCell ref="D35:L35"/>
    <mergeCell ref="D36:L36"/>
    <mergeCell ref="B39:L39"/>
    <mergeCell ref="B40:L49"/>
  </mergeCells>
  <dataValidations count="3">
    <dataValidation type="decimal" allowBlank="1" showErrorMessage="1" error="DEBE INTRODUCIR UN NÚMERO DECIMAL ENTRE 0 Y 10" sqref="D20:I22 D23:F28 H23:I24 G25:I25 H26:I26 G27:I28">
      <formula1>0</formula1>
      <formula2>10</formula2>
    </dataValidation>
    <dataValidation type="list" allowBlank="1" showErrorMessage="1" sqref="C36">
      <formula1>"SÍ,NO"</formula1>
      <formula2>0</formula2>
    </dataValidation>
    <dataValidation type="list" showErrorMessage="1" sqref="C4">
      <formula1>"Debe seleccionar TIPO 1 o TIPO 2,TIPO 1,TIPO 2"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L49"/>
  <sheetViews>
    <sheetView zoomScale="120" zoomScaleNormal="120" workbookViewId="0" topLeftCell="A1">
      <selection activeCell="B1" sqref="B1"/>
    </sheetView>
  </sheetViews>
  <sheetFormatPr defaultColWidth="9.140625" defaultRowHeight="12.75"/>
  <cols>
    <col min="1" max="1" width="4.28125" style="27" customWidth="1"/>
    <col min="2" max="2" width="22.00390625" style="27" customWidth="1"/>
    <col min="3" max="3" width="54.57421875" style="27" customWidth="1"/>
    <col min="4" max="4" width="14.00390625" style="27" customWidth="1"/>
    <col min="5" max="5" width="14.140625" style="27" customWidth="1"/>
    <col min="6" max="6" width="8.421875" style="27" customWidth="1"/>
    <col min="7" max="7" width="3.421875" style="27" customWidth="1"/>
    <col min="8" max="8" width="7.8515625" style="27" customWidth="1"/>
    <col min="9" max="9" width="10.8515625" style="27" customWidth="1"/>
    <col min="10" max="10" width="14.00390625" style="27" customWidth="1"/>
    <col min="11" max="11" width="15.421875" style="27" customWidth="1"/>
    <col min="12" max="16384" width="11.00390625" style="27" customWidth="1"/>
  </cols>
  <sheetData>
    <row r="1" spans="2:12" ht="16.5">
      <c r="B1" s="28" t="s">
        <v>85</v>
      </c>
      <c r="C1" s="29" t="s">
        <v>25</v>
      </c>
      <c r="E1" s="30"/>
      <c r="F1" s="31"/>
      <c r="G1" s="31"/>
      <c r="H1" s="31"/>
      <c r="I1" s="31"/>
      <c r="J1" s="31"/>
      <c r="K1" s="31"/>
      <c r="L1" s="31"/>
    </row>
    <row r="2" spans="2:12" ht="14.25" customHeight="1">
      <c r="B2" s="32" t="s">
        <v>26</v>
      </c>
      <c r="C2" s="33"/>
      <c r="D2" s="34"/>
      <c r="E2" s="1"/>
      <c r="F2" s="34"/>
      <c r="G2" s="35" t="s">
        <v>27</v>
      </c>
      <c r="H2" s="35"/>
      <c r="I2" s="35"/>
      <c r="J2" s="35"/>
      <c r="K2" s="35"/>
      <c r="L2" s="35"/>
    </row>
    <row r="3" spans="2:12" ht="14.25">
      <c r="B3" s="32"/>
      <c r="C3" s="33"/>
      <c r="D3" s="34"/>
      <c r="E3" s="34"/>
      <c r="F3" s="34"/>
      <c r="G3" s="35"/>
      <c r="H3" s="35"/>
      <c r="I3" s="35"/>
      <c r="J3" s="35"/>
      <c r="K3" s="35"/>
      <c r="L3" s="35"/>
    </row>
    <row r="4" spans="2:12" ht="14.25">
      <c r="B4" s="36" t="s">
        <v>28</v>
      </c>
      <c r="C4" s="37" t="s">
        <v>29</v>
      </c>
      <c r="D4" s="34"/>
      <c r="E4" s="34"/>
      <c r="F4" s="34"/>
      <c r="G4" s="35"/>
      <c r="H4" s="35"/>
      <c r="I4" s="35"/>
      <c r="J4" s="35"/>
      <c r="K4" s="35"/>
      <c r="L4" s="35"/>
    </row>
    <row r="5" spans="2:12" ht="14.25" customHeight="1">
      <c r="B5" s="36" t="s">
        <v>30</v>
      </c>
      <c r="C5" s="38"/>
      <c r="D5" s="34"/>
      <c r="E5" s="1"/>
      <c r="F5" s="34"/>
      <c r="G5" s="35" t="s">
        <v>31</v>
      </c>
      <c r="H5" s="35"/>
      <c r="I5" s="35"/>
      <c r="J5" s="35"/>
      <c r="K5" s="35"/>
      <c r="L5" s="35"/>
    </row>
    <row r="6" spans="2:12" ht="14.25">
      <c r="B6" s="39" t="s">
        <v>32</v>
      </c>
      <c r="C6" s="38"/>
      <c r="D6" s="34"/>
      <c r="E6" s="34"/>
      <c r="F6" s="34"/>
      <c r="G6" s="35"/>
      <c r="H6" s="35"/>
      <c r="I6" s="35"/>
      <c r="J6" s="35"/>
      <c r="K6" s="35"/>
      <c r="L6" s="35"/>
    </row>
    <row r="7" spans="2:12" ht="14.25">
      <c r="B7" s="39" t="s">
        <v>33</v>
      </c>
      <c r="C7" s="38"/>
      <c r="D7" s="34"/>
      <c r="E7" s="34"/>
      <c r="F7" s="34"/>
      <c r="G7" s="35"/>
      <c r="H7" s="35"/>
      <c r="I7" s="35"/>
      <c r="J7" s="35"/>
      <c r="K7" s="35"/>
      <c r="L7" s="35"/>
    </row>
    <row r="8" spans="2:12" ht="14.25">
      <c r="B8" s="39" t="s">
        <v>34</v>
      </c>
      <c r="C8" s="40"/>
      <c r="D8" s="34"/>
      <c r="E8" s="34"/>
      <c r="F8" s="34"/>
      <c r="G8" s="34"/>
      <c r="H8" s="34"/>
      <c r="I8" s="34"/>
      <c r="J8" s="34"/>
      <c r="K8" s="34"/>
      <c r="L8" s="34"/>
    </row>
    <row r="9" spans="2:12" ht="14.25">
      <c r="B9" s="41" t="s">
        <v>35</v>
      </c>
      <c r="C9" s="38"/>
      <c r="L9" s="34"/>
    </row>
    <row r="10" spans="2:12" ht="14.25">
      <c r="B10" s="41" t="s">
        <v>33</v>
      </c>
      <c r="C10" s="38"/>
      <c r="D10" s="34"/>
      <c r="E10" s="34"/>
      <c r="F10" s="34"/>
      <c r="G10" s="34"/>
      <c r="H10" s="34"/>
      <c r="I10" s="34"/>
      <c r="J10" s="34"/>
      <c r="K10" s="34"/>
      <c r="L10" s="34"/>
    </row>
    <row r="11" spans="2:12" ht="14.25">
      <c r="B11" s="41" t="s">
        <v>34</v>
      </c>
      <c r="C11" s="38"/>
      <c r="E11" s="31"/>
      <c r="F11" s="31"/>
      <c r="G11" s="31"/>
      <c r="H11" s="31"/>
      <c r="I11" s="31"/>
      <c r="J11" s="31"/>
      <c r="K11" s="31"/>
      <c r="L11" s="31"/>
    </row>
    <row r="12" spans="2:12" ht="14.25">
      <c r="B12" s="42" t="s">
        <v>36</v>
      </c>
      <c r="C12" s="43"/>
      <c r="L12" s="31"/>
    </row>
    <row r="13" spans="5:12" ht="14.25">
      <c r="E13" s="31"/>
      <c r="F13" s="31"/>
      <c r="G13" s="31"/>
      <c r="H13" s="31"/>
      <c r="I13" s="31"/>
      <c r="J13" s="31"/>
      <c r="K13" s="31"/>
      <c r="L13" s="31"/>
    </row>
    <row r="14" ht="14.25">
      <c r="B14" s="44" t="s">
        <v>37</v>
      </c>
    </row>
    <row r="15" ht="14.25">
      <c r="B15" s="45" t="s">
        <v>38</v>
      </c>
    </row>
    <row r="16" ht="14.25">
      <c r="B16" s="45" t="s">
        <v>39</v>
      </c>
    </row>
    <row r="17" spans="1:12" ht="14.25" customHeight="1">
      <c r="A17" s="46" t="s">
        <v>40</v>
      </c>
      <c r="B17" s="47" t="s">
        <v>41</v>
      </c>
      <c r="C17" s="47" t="s">
        <v>42</v>
      </c>
      <c r="D17" s="48" t="s">
        <v>43</v>
      </c>
      <c r="E17" s="48"/>
      <c r="F17" s="48"/>
      <c r="G17" s="48"/>
      <c r="H17" s="49" t="s">
        <v>44</v>
      </c>
      <c r="I17" s="49" t="s">
        <v>45</v>
      </c>
      <c r="J17" s="49" t="s">
        <v>46</v>
      </c>
      <c r="K17" s="49" t="s">
        <v>47</v>
      </c>
      <c r="L17" s="49" t="s">
        <v>48</v>
      </c>
    </row>
    <row r="18" spans="1:12" ht="14.25">
      <c r="A18" s="46"/>
      <c r="B18" s="47"/>
      <c r="C18" s="47"/>
      <c r="D18" s="48"/>
      <c r="E18" s="48"/>
      <c r="F18" s="48"/>
      <c r="G18" s="48"/>
      <c r="H18" s="49"/>
      <c r="I18" s="49"/>
      <c r="J18" s="49"/>
      <c r="K18" s="49"/>
      <c r="L18" s="49"/>
    </row>
    <row r="19" spans="1:12" ht="14.25">
      <c r="A19" s="46"/>
      <c r="B19" s="46"/>
      <c r="C19" s="46"/>
      <c r="D19" s="50" t="s">
        <v>49</v>
      </c>
      <c r="E19" s="50" t="s">
        <v>50</v>
      </c>
      <c r="F19" s="50" t="s">
        <v>51</v>
      </c>
      <c r="G19" s="50"/>
      <c r="H19" s="49"/>
      <c r="I19" s="49"/>
      <c r="J19" s="49"/>
      <c r="K19" s="49" t="s">
        <v>52</v>
      </c>
      <c r="L19" s="49" t="s">
        <v>48</v>
      </c>
    </row>
    <row r="20" spans="1:12" ht="82.5">
      <c r="A20" s="51">
        <v>1</v>
      </c>
      <c r="B20" s="52" t="s">
        <v>53</v>
      </c>
      <c r="C20" s="52" t="s">
        <v>54</v>
      </c>
      <c r="D20" s="53"/>
      <c r="E20" s="53"/>
      <c r="F20" s="53"/>
      <c r="G20" s="54"/>
      <c r="H20" s="55">
        <v>0.3</v>
      </c>
      <c r="I20" s="55">
        <v>0.7</v>
      </c>
      <c r="J20" s="56">
        <f aca="true" t="shared" si="0" ref="J20:J28">SUM(D20:F20)*I20/3</f>
        <v>0</v>
      </c>
      <c r="K20" s="57">
        <f>IF(C$4="TIPO 1",0.1,IF(C$4="TIPO 2",0.15,"?"))</f>
        <v>0</v>
      </c>
      <c r="L20" s="56">
        <f aca="true" t="shared" si="1" ref="L20:L28">IF(AND(ISNUMBER(J20),ISNUMBER(K20)),J20*K20,"?")</f>
        <v>0</v>
      </c>
    </row>
    <row r="21" spans="1:12" ht="26.25">
      <c r="A21" s="51">
        <v>2</v>
      </c>
      <c r="B21" s="52" t="s">
        <v>55</v>
      </c>
      <c r="C21" s="52" t="s">
        <v>56</v>
      </c>
      <c r="D21" s="54"/>
      <c r="E21" s="54"/>
      <c r="F21" s="54"/>
      <c r="G21" s="54"/>
      <c r="H21" s="55">
        <v>1</v>
      </c>
      <c r="I21" s="55">
        <v>0</v>
      </c>
      <c r="J21" s="56">
        <f t="shared" si="0"/>
        <v>0</v>
      </c>
      <c r="K21" s="57">
        <f>IF(C$4="TIPO 1",0.1,IF(C$4="TIPO 2",0.1,"?"))</f>
        <v>0</v>
      </c>
      <c r="L21" s="56">
        <f t="shared" si="1"/>
        <v>0</v>
      </c>
    </row>
    <row r="22" spans="1:12" ht="113.25">
      <c r="A22" s="51">
        <v>3</v>
      </c>
      <c r="B22" s="52" t="s">
        <v>57</v>
      </c>
      <c r="C22" s="52" t="s">
        <v>58</v>
      </c>
      <c r="D22" s="53"/>
      <c r="E22" s="53"/>
      <c r="F22" s="53"/>
      <c r="G22" s="54"/>
      <c r="H22" s="55">
        <v>0.3</v>
      </c>
      <c r="I22" s="55">
        <v>0.7</v>
      </c>
      <c r="J22" s="56">
        <f t="shared" si="0"/>
        <v>0</v>
      </c>
      <c r="K22" s="57">
        <f>IF(C$4="TIPO 1",0.15,IF(C$4="TIPO 2",0.1,"?"))</f>
        <v>0</v>
      </c>
      <c r="L22" s="56">
        <f t="shared" si="1"/>
        <v>0</v>
      </c>
    </row>
    <row r="23" spans="1:12" ht="58.5">
      <c r="A23" s="51">
        <v>4</v>
      </c>
      <c r="B23" s="52" t="s">
        <v>59</v>
      </c>
      <c r="C23" s="52" t="s">
        <v>60</v>
      </c>
      <c r="D23" s="53"/>
      <c r="E23" s="53"/>
      <c r="F23" s="53"/>
      <c r="G23" s="57">
        <f>IF(C$4="TIPO 2","*","")</f>
        <v>0</v>
      </c>
      <c r="H23" s="55">
        <v>0.3</v>
      </c>
      <c r="I23" s="55">
        <v>0.7</v>
      </c>
      <c r="J23" s="56">
        <f t="shared" si="0"/>
        <v>0</v>
      </c>
      <c r="K23" s="57">
        <f>IF(C$4="TIPO 1",0.1,IF(C$4="TIPO 2",0.2,"?"))</f>
        <v>0</v>
      </c>
      <c r="L23" s="56">
        <f t="shared" si="1"/>
        <v>0</v>
      </c>
    </row>
    <row r="24" spans="1:12" ht="58.5">
      <c r="A24" s="51">
        <v>5</v>
      </c>
      <c r="B24" s="52" t="s">
        <v>61</v>
      </c>
      <c r="C24" s="52" t="s">
        <v>62</v>
      </c>
      <c r="D24" s="53"/>
      <c r="E24" s="53"/>
      <c r="F24" s="53"/>
      <c r="G24" s="57">
        <f>IF(C$4="TIPO 1","*","")</f>
        <v>0</v>
      </c>
      <c r="H24" s="55">
        <v>0.3</v>
      </c>
      <c r="I24" s="55">
        <v>0.7</v>
      </c>
      <c r="J24" s="56">
        <f t="shared" si="0"/>
        <v>0</v>
      </c>
      <c r="K24" s="57">
        <f>IF(C$4="TIPO 1",0.25,IF(C$4="TIPO 2",0.1,"?"))</f>
        <v>0</v>
      </c>
      <c r="L24" s="56">
        <f t="shared" si="1"/>
        <v>0</v>
      </c>
    </row>
    <row r="25" spans="1:12" ht="104.25">
      <c r="A25" s="51">
        <v>6</v>
      </c>
      <c r="B25" s="52" t="s">
        <v>63</v>
      </c>
      <c r="C25" s="52" t="s">
        <v>64</v>
      </c>
      <c r="D25" s="53"/>
      <c r="E25" s="53"/>
      <c r="F25" s="53"/>
      <c r="G25" s="54"/>
      <c r="H25" s="55">
        <v>0.3</v>
      </c>
      <c r="I25" s="55">
        <v>0.7</v>
      </c>
      <c r="J25" s="56">
        <f t="shared" si="0"/>
        <v>0</v>
      </c>
      <c r="K25" s="57">
        <f>IF(C$4="TIPO 1",0.1,IF(C$4="TIPO 2",0.15,"?"))</f>
        <v>0</v>
      </c>
      <c r="L25" s="56">
        <f t="shared" si="1"/>
        <v>0</v>
      </c>
    </row>
    <row r="26" spans="1:12" ht="91.5">
      <c r="A26" s="51">
        <v>7</v>
      </c>
      <c r="B26" s="52" t="s">
        <v>65</v>
      </c>
      <c r="C26" s="52" t="s">
        <v>66</v>
      </c>
      <c r="D26" s="53"/>
      <c r="E26" s="53"/>
      <c r="F26" s="53"/>
      <c r="G26" s="57" t="s">
        <v>67</v>
      </c>
      <c r="H26" s="55">
        <v>0.3</v>
      </c>
      <c r="I26" s="55">
        <v>0.7</v>
      </c>
      <c r="J26" s="56">
        <f t="shared" si="0"/>
        <v>0</v>
      </c>
      <c r="K26" s="57">
        <f aca="true" t="shared" si="2" ref="K26:K27">IF(C$4="TIPO 1",0.1,IF(C$4="TIPO 2",0.1,"?"))</f>
        <v>0</v>
      </c>
      <c r="L26" s="56">
        <f t="shared" si="1"/>
        <v>0</v>
      </c>
    </row>
    <row r="27" spans="1:12" ht="91.5">
      <c r="A27" s="51">
        <v>8</v>
      </c>
      <c r="B27" s="52" t="s">
        <v>68</v>
      </c>
      <c r="C27" s="52" t="s">
        <v>69</v>
      </c>
      <c r="D27" s="53"/>
      <c r="E27" s="53"/>
      <c r="F27" s="53"/>
      <c r="G27" s="54"/>
      <c r="H27" s="55">
        <v>0</v>
      </c>
      <c r="I27" s="55">
        <v>1</v>
      </c>
      <c r="J27" s="56">
        <f t="shared" si="0"/>
        <v>0</v>
      </c>
      <c r="K27" s="57">
        <f t="shared" si="2"/>
        <v>0</v>
      </c>
      <c r="L27" s="56">
        <f t="shared" si="1"/>
        <v>0</v>
      </c>
    </row>
    <row r="28" spans="1:12" ht="102">
      <c r="A28" s="51">
        <v>9</v>
      </c>
      <c r="B28" s="52" t="s">
        <v>70</v>
      </c>
      <c r="C28" s="52" t="s">
        <v>71</v>
      </c>
      <c r="D28" s="53"/>
      <c r="E28" s="53"/>
      <c r="F28" s="53"/>
      <c r="G28" s="54"/>
      <c r="H28" s="55">
        <v>0.3</v>
      </c>
      <c r="I28" s="55">
        <v>0.7</v>
      </c>
      <c r="J28" s="56">
        <f t="shared" si="0"/>
        <v>0</v>
      </c>
      <c r="K28" s="57">
        <f>IF(C$4="TIPO 1",0.05,IF(C$4="TIPO 2",0.05,"?"))</f>
        <v>0</v>
      </c>
      <c r="L28" s="56">
        <f t="shared" si="1"/>
        <v>0</v>
      </c>
    </row>
    <row r="29" spans="2:12" ht="21.75">
      <c r="B29" s="58"/>
      <c r="C29" s="58"/>
      <c r="D29" s="59"/>
      <c r="E29" s="59"/>
      <c r="F29" s="59"/>
      <c r="G29" s="59"/>
      <c r="H29" s="59"/>
      <c r="I29" s="59"/>
      <c r="J29" s="60"/>
      <c r="K29" s="61" t="s">
        <v>72</v>
      </c>
      <c r="L29" s="62">
        <f>SUM(L20:L28)</f>
        <v>0</v>
      </c>
    </row>
    <row r="30" spans="2:11" ht="21.75">
      <c r="B30" s="58"/>
      <c r="C30" s="58"/>
      <c r="D30" s="59"/>
      <c r="E30" s="59"/>
      <c r="F30" s="59"/>
      <c r="G30" s="59"/>
      <c r="H30" s="59"/>
      <c r="I30" s="59"/>
      <c r="J30" s="60"/>
      <c r="K30" s="61"/>
    </row>
    <row r="31" ht="14.25">
      <c r="B31" s="27" t="s">
        <v>73</v>
      </c>
    </row>
    <row r="33" spans="2:12" ht="21.75">
      <c r="B33" s="63" t="s">
        <v>36</v>
      </c>
      <c r="C33" s="64">
        <f>C12</f>
        <v>0</v>
      </c>
      <c r="D33" s="65" t="s">
        <v>74</v>
      </c>
      <c r="E33" s="65"/>
      <c r="F33" s="65"/>
      <c r="G33" s="65"/>
      <c r="H33" s="65"/>
      <c r="I33" s="65"/>
      <c r="J33" s="65"/>
      <c r="K33" s="65"/>
      <c r="L33" s="65"/>
    </row>
    <row r="34" spans="2:12" ht="21.75">
      <c r="B34" s="63" t="s">
        <v>75</v>
      </c>
      <c r="C34" s="64">
        <f>L29</f>
        <v>0</v>
      </c>
      <c r="D34" s="65" t="s">
        <v>76</v>
      </c>
      <c r="E34" s="65"/>
      <c r="F34" s="65"/>
      <c r="G34" s="65"/>
      <c r="H34" s="65"/>
      <c r="I34" s="65"/>
      <c r="J34" s="65"/>
      <c r="K34" s="65"/>
      <c r="L34" s="65"/>
    </row>
    <row r="35" spans="2:12" ht="21.75">
      <c r="B35" s="63" t="s">
        <v>77</v>
      </c>
      <c r="C35" s="66">
        <f>MIN(SUM(C33:C34),10)</f>
        <v>0</v>
      </c>
      <c r="D35" s="65" t="s">
        <v>78</v>
      </c>
      <c r="E35" s="65"/>
      <c r="F35" s="65"/>
      <c r="G35" s="65"/>
      <c r="H35" s="65"/>
      <c r="I35" s="65"/>
      <c r="J35" s="65"/>
      <c r="K35" s="65"/>
      <c r="L35" s="65"/>
    </row>
    <row r="36" spans="2:12" ht="36.75">
      <c r="B36" s="67" t="s">
        <v>79</v>
      </c>
      <c r="C36" s="68" t="s">
        <v>80</v>
      </c>
      <c r="D36" s="65" t="s">
        <v>81</v>
      </c>
      <c r="E36" s="65"/>
      <c r="F36" s="65"/>
      <c r="G36" s="65"/>
      <c r="H36" s="65"/>
      <c r="I36" s="65"/>
      <c r="J36" s="65"/>
      <c r="K36" s="65"/>
      <c r="L36" s="65"/>
    </row>
    <row r="39" spans="2:12" ht="14.25" customHeight="1">
      <c r="B39" s="69" t="s">
        <v>82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 ht="14.2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2:12" ht="14.2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2:12" ht="14.2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2:12" ht="14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2:12" ht="14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2:12" ht="14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2:12" ht="14.2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2:12" ht="14.2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2:12" ht="14.2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2:12" ht="14.2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</sheetData>
  <sheetProtection password="D5BF" sheet="1"/>
  <mergeCells count="19">
    <mergeCell ref="B2:B3"/>
    <mergeCell ref="C2:C3"/>
    <mergeCell ref="G2:L4"/>
    <mergeCell ref="G5:L7"/>
    <mergeCell ref="A17:A19"/>
    <mergeCell ref="B17:B19"/>
    <mergeCell ref="C17:C19"/>
    <mergeCell ref="D17:F18"/>
    <mergeCell ref="H17:H19"/>
    <mergeCell ref="I17:I19"/>
    <mergeCell ref="J17:J19"/>
    <mergeCell ref="K17:K19"/>
    <mergeCell ref="L17:L19"/>
    <mergeCell ref="D33:L33"/>
    <mergeCell ref="D34:L34"/>
    <mergeCell ref="D35:L35"/>
    <mergeCell ref="D36:L36"/>
    <mergeCell ref="B39:L39"/>
    <mergeCell ref="B40:L49"/>
  </mergeCells>
  <dataValidations count="3">
    <dataValidation type="decimal" allowBlank="1" showErrorMessage="1" error="DEBE INTRODUCIR UN NÚMERO DECIMAL ENTRE 0 Y 10" sqref="D20:I22 D23:F28 H23:I24 G25:I25 H26:I26 G27:I28">
      <formula1>0</formula1>
      <formula2>10</formula2>
    </dataValidation>
    <dataValidation type="list" allowBlank="1" showErrorMessage="1" sqref="C36">
      <formula1>"SÍ,NO"</formula1>
      <formula2>0</formula2>
    </dataValidation>
    <dataValidation type="list" showErrorMessage="1" sqref="C4">
      <formula1>"Debe seleccionar TIPO 1 o TIPO 2,TIPO 1,TIPO 2"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49"/>
  <sheetViews>
    <sheetView zoomScale="120" zoomScaleNormal="120" workbookViewId="0" topLeftCell="A1">
      <selection activeCell="B1" sqref="B1"/>
    </sheetView>
  </sheetViews>
  <sheetFormatPr defaultColWidth="9.140625" defaultRowHeight="12.75"/>
  <cols>
    <col min="1" max="1" width="4.28125" style="27" customWidth="1"/>
    <col min="2" max="2" width="22.00390625" style="27" customWidth="1"/>
    <col min="3" max="3" width="54.57421875" style="27" customWidth="1"/>
    <col min="4" max="4" width="14.00390625" style="27" customWidth="1"/>
    <col min="5" max="5" width="14.140625" style="27" customWidth="1"/>
    <col min="6" max="6" width="8.421875" style="27" customWidth="1"/>
    <col min="7" max="7" width="3.421875" style="27" customWidth="1"/>
    <col min="8" max="8" width="7.8515625" style="27" customWidth="1"/>
    <col min="9" max="9" width="10.8515625" style="27" customWidth="1"/>
    <col min="10" max="10" width="14.00390625" style="27" customWidth="1"/>
    <col min="11" max="11" width="15.421875" style="27" customWidth="1"/>
    <col min="12" max="16384" width="11.00390625" style="27" customWidth="1"/>
  </cols>
  <sheetData>
    <row r="1" spans="2:12" ht="16.5">
      <c r="B1" s="28" t="s">
        <v>86</v>
      </c>
      <c r="C1" s="29" t="s">
        <v>25</v>
      </c>
      <c r="E1" s="30"/>
      <c r="F1" s="31"/>
      <c r="G1" s="31"/>
      <c r="H1" s="31"/>
      <c r="I1" s="31"/>
      <c r="J1" s="31"/>
      <c r="K1" s="31"/>
      <c r="L1" s="31"/>
    </row>
    <row r="2" spans="2:12" ht="14.25" customHeight="1">
      <c r="B2" s="32" t="s">
        <v>26</v>
      </c>
      <c r="C2" s="33"/>
      <c r="D2" s="34"/>
      <c r="E2" s="1"/>
      <c r="F2" s="34"/>
      <c r="G2" s="35" t="s">
        <v>27</v>
      </c>
      <c r="H2" s="35"/>
      <c r="I2" s="35"/>
      <c r="J2" s="35"/>
      <c r="K2" s="35"/>
      <c r="L2" s="35"/>
    </row>
    <row r="3" spans="2:12" ht="14.25">
      <c r="B3" s="32"/>
      <c r="C3" s="33"/>
      <c r="D3" s="34"/>
      <c r="E3" s="34"/>
      <c r="F3" s="34"/>
      <c r="G3" s="35"/>
      <c r="H3" s="35"/>
      <c r="I3" s="35"/>
      <c r="J3" s="35"/>
      <c r="K3" s="35"/>
      <c r="L3" s="35"/>
    </row>
    <row r="4" spans="2:12" ht="14.25">
      <c r="B4" s="36" t="s">
        <v>28</v>
      </c>
      <c r="C4" s="37" t="s">
        <v>29</v>
      </c>
      <c r="D4" s="34"/>
      <c r="E4" s="34"/>
      <c r="F4" s="34"/>
      <c r="G4" s="35"/>
      <c r="H4" s="35"/>
      <c r="I4" s="35"/>
      <c r="J4" s="35"/>
      <c r="K4" s="35"/>
      <c r="L4" s="35"/>
    </row>
    <row r="5" spans="2:12" ht="14.25" customHeight="1">
      <c r="B5" s="36" t="s">
        <v>30</v>
      </c>
      <c r="C5" s="38"/>
      <c r="D5" s="34"/>
      <c r="E5" s="1"/>
      <c r="F5" s="34"/>
      <c r="G5" s="35" t="s">
        <v>31</v>
      </c>
      <c r="H5" s="35"/>
      <c r="I5" s="35"/>
      <c r="J5" s="35"/>
      <c r="K5" s="35"/>
      <c r="L5" s="35"/>
    </row>
    <row r="6" spans="2:12" ht="14.25">
      <c r="B6" s="39" t="s">
        <v>32</v>
      </c>
      <c r="C6" s="38"/>
      <c r="D6" s="34"/>
      <c r="E6" s="34"/>
      <c r="F6" s="34"/>
      <c r="G6" s="35"/>
      <c r="H6" s="35"/>
      <c r="I6" s="35"/>
      <c r="J6" s="35"/>
      <c r="K6" s="35"/>
      <c r="L6" s="35"/>
    </row>
    <row r="7" spans="2:12" ht="14.25">
      <c r="B7" s="39" t="s">
        <v>33</v>
      </c>
      <c r="C7" s="38"/>
      <c r="D7" s="34"/>
      <c r="E7" s="34"/>
      <c r="F7" s="34"/>
      <c r="G7" s="35"/>
      <c r="H7" s="35"/>
      <c r="I7" s="35"/>
      <c r="J7" s="35"/>
      <c r="K7" s="35"/>
      <c r="L7" s="35"/>
    </row>
    <row r="8" spans="2:12" ht="14.25">
      <c r="B8" s="39" t="s">
        <v>34</v>
      </c>
      <c r="C8" s="40"/>
      <c r="D8" s="34"/>
      <c r="E8" s="34"/>
      <c r="F8" s="34"/>
      <c r="G8" s="34"/>
      <c r="H8" s="34"/>
      <c r="I8" s="34"/>
      <c r="J8" s="34"/>
      <c r="K8" s="34"/>
      <c r="L8" s="34"/>
    </row>
    <row r="9" spans="2:12" ht="14.25">
      <c r="B9" s="41" t="s">
        <v>35</v>
      </c>
      <c r="C9" s="38"/>
      <c r="L9" s="34"/>
    </row>
    <row r="10" spans="2:12" ht="14.25">
      <c r="B10" s="41" t="s">
        <v>33</v>
      </c>
      <c r="C10" s="38"/>
      <c r="D10" s="34"/>
      <c r="E10" s="34"/>
      <c r="F10" s="34"/>
      <c r="G10" s="34"/>
      <c r="H10" s="34"/>
      <c r="I10" s="34"/>
      <c r="J10" s="34"/>
      <c r="K10" s="34"/>
      <c r="L10" s="34"/>
    </row>
    <row r="11" spans="2:12" ht="14.25">
      <c r="B11" s="41" t="s">
        <v>34</v>
      </c>
      <c r="C11" s="38"/>
      <c r="E11" s="31"/>
      <c r="F11" s="31"/>
      <c r="G11" s="31"/>
      <c r="H11" s="31"/>
      <c r="I11" s="31"/>
      <c r="J11" s="31"/>
      <c r="K11" s="31"/>
      <c r="L11" s="31"/>
    </row>
    <row r="12" spans="2:12" ht="14.25">
      <c r="B12" s="42" t="s">
        <v>36</v>
      </c>
      <c r="C12" s="43"/>
      <c r="L12" s="31"/>
    </row>
    <row r="13" spans="5:12" ht="14.25">
      <c r="E13" s="31"/>
      <c r="F13" s="31"/>
      <c r="G13" s="31"/>
      <c r="H13" s="31"/>
      <c r="I13" s="31"/>
      <c r="J13" s="31"/>
      <c r="K13" s="31"/>
      <c r="L13" s="31"/>
    </row>
    <row r="14" ht="14.25">
      <c r="B14" s="44" t="s">
        <v>37</v>
      </c>
    </row>
    <row r="15" ht="14.25">
      <c r="B15" s="45" t="s">
        <v>38</v>
      </c>
    </row>
    <row r="16" ht="14.25">
      <c r="B16" s="45" t="s">
        <v>39</v>
      </c>
    </row>
    <row r="17" spans="1:12" ht="14.25" customHeight="1">
      <c r="A17" s="46" t="s">
        <v>40</v>
      </c>
      <c r="B17" s="47" t="s">
        <v>41</v>
      </c>
      <c r="C17" s="47" t="s">
        <v>42</v>
      </c>
      <c r="D17" s="48" t="s">
        <v>43</v>
      </c>
      <c r="E17" s="48"/>
      <c r="F17" s="48"/>
      <c r="G17" s="48"/>
      <c r="H17" s="49" t="s">
        <v>44</v>
      </c>
      <c r="I17" s="49" t="s">
        <v>45</v>
      </c>
      <c r="J17" s="49" t="s">
        <v>46</v>
      </c>
      <c r="K17" s="49" t="s">
        <v>47</v>
      </c>
      <c r="L17" s="49" t="s">
        <v>48</v>
      </c>
    </row>
    <row r="18" spans="1:12" ht="14.25">
      <c r="A18" s="46"/>
      <c r="B18" s="47"/>
      <c r="C18" s="47"/>
      <c r="D18" s="48"/>
      <c r="E18" s="48"/>
      <c r="F18" s="48"/>
      <c r="G18" s="48"/>
      <c r="H18" s="49"/>
      <c r="I18" s="49"/>
      <c r="J18" s="49"/>
      <c r="K18" s="49"/>
      <c r="L18" s="49"/>
    </row>
    <row r="19" spans="1:12" ht="14.25">
      <c r="A19" s="46"/>
      <c r="B19" s="46"/>
      <c r="C19" s="46"/>
      <c r="D19" s="50" t="s">
        <v>49</v>
      </c>
      <c r="E19" s="50" t="s">
        <v>50</v>
      </c>
      <c r="F19" s="50" t="s">
        <v>51</v>
      </c>
      <c r="G19" s="50"/>
      <c r="H19" s="49"/>
      <c r="I19" s="49"/>
      <c r="J19" s="49"/>
      <c r="K19" s="49" t="s">
        <v>52</v>
      </c>
      <c r="L19" s="49" t="s">
        <v>48</v>
      </c>
    </row>
    <row r="20" spans="1:12" ht="82.5">
      <c r="A20" s="51">
        <v>1</v>
      </c>
      <c r="B20" s="52" t="s">
        <v>53</v>
      </c>
      <c r="C20" s="52" t="s">
        <v>54</v>
      </c>
      <c r="D20" s="53"/>
      <c r="E20" s="53"/>
      <c r="F20" s="53"/>
      <c r="G20" s="54"/>
      <c r="H20" s="55">
        <v>0.3</v>
      </c>
      <c r="I20" s="55">
        <v>0.7</v>
      </c>
      <c r="J20" s="56">
        <f aca="true" t="shared" si="0" ref="J20:J28">SUM(D20:F20)*I20/3</f>
        <v>0</v>
      </c>
      <c r="K20" s="57">
        <f>IF(C$4="TIPO 1",0.1,IF(C$4="TIPO 2",0.15,"?"))</f>
        <v>0</v>
      </c>
      <c r="L20" s="56">
        <f aca="true" t="shared" si="1" ref="L20:L28">IF(AND(ISNUMBER(J20),ISNUMBER(K20)),J20*K20,"?")</f>
        <v>0</v>
      </c>
    </row>
    <row r="21" spans="1:12" ht="26.25">
      <c r="A21" s="51">
        <v>2</v>
      </c>
      <c r="B21" s="52" t="s">
        <v>55</v>
      </c>
      <c r="C21" s="52" t="s">
        <v>56</v>
      </c>
      <c r="D21" s="54"/>
      <c r="E21" s="54"/>
      <c r="F21" s="54"/>
      <c r="G21" s="54"/>
      <c r="H21" s="55">
        <v>1</v>
      </c>
      <c r="I21" s="55">
        <v>0</v>
      </c>
      <c r="J21" s="56">
        <f t="shared" si="0"/>
        <v>0</v>
      </c>
      <c r="K21" s="57">
        <f>IF(C$4="TIPO 1",0.1,IF(C$4="TIPO 2",0.1,"?"))</f>
        <v>0</v>
      </c>
      <c r="L21" s="56">
        <f t="shared" si="1"/>
        <v>0</v>
      </c>
    </row>
    <row r="22" spans="1:12" ht="113.25">
      <c r="A22" s="51">
        <v>3</v>
      </c>
      <c r="B22" s="52" t="s">
        <v>57</v>
      </c>
      <c r="C22" s="52" t="s">
        <v>58</v>
      </c>
      <c r="D22" s="53"/>
      <c r="E22" s="53"/>
      <c r="F22" s="53"/>
      <c r="G22" s="54"/>
      <c r="H22" s="55">
        <v>0.3</v>
      </c>
      <c r="I22" s="55">
        <v>0.7</v>
      </c>
      <c r="J22" s="56">
        <f t="shared" si="0"/>
        <v>0</v>
      </c>
      <c r="K22" s="57">
        <f>IF(C$4="TIPO 1",0.15,IF(C$4="TIPO 2",0.1,"?"))</f>
        <v>0</v>
      </c>
      <c r="L22" s="56">
        <f t="shared" si="1"/>
        <v>0</v>
      </c>
    </row>
    <row r="23" spans="1:12" ht="58.5">
      <c r="A23" s="51">
        <v>4</v>
      </c>
      <c r="B23" s="52" t="s">
        <v>59</v>
      </c>
      <c r="C23" s="52" t="s">
        <v>60</v>
      </c>
      <c r="D23" s="53"/>
      <c r="E23" s="53"/>
      <c r="F23" s="53"/>
      <c r="G23" s="57">
        <f>IF(C$4="TIPO 2","*","")</f>
        <v>0</v>
      </c>
      <c r="H23" s="55">
        <v>0.3</v>
      </c>
      <c r="I23" s="55">
        <v>0.7</v>
      </c>
      <c r="J23" s="56">
        <f t="shared" si="0"/>
        <v>0</v>
      </c>
      <c r="K23" s="57">
        <f>IF(C$4="TIPO 1",0.1,IF(C$4="TIPO 2",0.2,"?"))</f>
        <v>0</v>
      </c>
      <c r="L23" s="56">
        <f t="shared" si="1"/>
        <v>0</v>
      </c>
    </row>
    <row r="24" spans="1:12" ht="58.5">
      <c r="A24" s="51">
        <v>5</v>
      </c>
      <c r="B24" s="52" t="s">
        <v>61</v>
      </c>
      <c r="C24" s="52" t="s">
        <v>62</v>
      </c>
      <c r="D24" s="53"/>
      <c r="E24" s="53"/>
      <c r="F24" s="53"/>
      <c r="G24" s="57">
        <f>IF(C$4="TIPO 1","*","")</f>
        <v>0</v>
      </c>
      <c r="H24" s="55">
        <v>0.3</v>
      </c>
      <c r="I24" s="55">
        <v>0.7</v>
      </c>
      <c r="J24" s="56">
        <f t="shared" si="0"/>
        <v>0</v>
      </c>
      <c r="K24" s="57">
        <f>IF(C$4="TIPO 1",0.25,IF(C$4="TIPO 2",0.1,"?"))</f>
        <v>0</v>
      </c>
      <c r="L24" s="56">
        <f t="shared" si="1"/>
        <v>0</v>
      </c>
    </row>
    <row r="25" spans="1:12" ht="104.25">
      <c r="A25" s="51">
        <v>6</v>
      </c>
      <c r="B25" s="52" t="s">
        <v>63</v>
      </c>
      <c r="C25" s="52" t="s">
        <v>64</v>
      </c>
      <c r="D25" s="53"/>
      <c r="E25" s="53"/>
      <c r="F25" s="53"/>
      <c r="G25" s="54"/>
      <c r="H25" s="55">
        <v>0.3</v>
      </c>
      <c r="I25" s="55">
        <v>0.7</v>
      </c>
      <c r="J25" s="56">
        <f t="shared" si="0"/>
        <v>0</v>
      </c>
      <c r="K25" s="57">
        <f>IF(C$4="TIPO 1",0.1,IF(C$4="TIPO 2",0.15,"?"))</f>
        <v>0</v>
      </c>
      <c r="L25" s="56">
        <f t="shared" si="1"/>
        <v>0</v>
      </c>
    </row>
    <row r="26" spans="1:12" ht="91.5">
      <c r="A26" s="51">
        <v>7</v>
      </c>
      <c r="B26" s="52" t="s">
        <v>65</v>
      </c>
      <c r="C26" s="52" t="s">
        <v>66</v>
      </c>
      <c r="D26" s="53"/>
      <c r="E26" s="53"/>
      <c r="F26" s="53"/>
      <c r="G26" s="57" t="s">
        <v>67</v>
      </c>
      <c r="H26" s="55">
        <v>0.3</v>
      </c>
      <c r="I26" s="55">
        <v>0.7</v>
      </c>
      <c r="J26" s="56">
        <f t="shared" si="0"/>
        <v>0</v>
      </c>
      <c r="K26" s="57">
        <f aca="true" t="shared" si="2" ref="K26:K27">IF(C$4="TIPO 1",0.1,IF(C$4="TIPO 2",0.1,"?"))</f>
        <v>0</v>
      </c>
      <c r="L26" s="56">
        <f t="shared" si="1"/>
        <v>0</v>
      </c>
    </row>
    <row r="27" spans="1:12" ht="91.5">
      <c r="A27" s="51">
        <v>8</v>
      </c>
      <c r="B27" s="52" t="s">
        <v>68</v>
      </c>
      <c r="C27" s="52" t="s">
        <v>69</v>
      </c>
      <c r="D27" s="53"/>
      <c r="E27" s="53"/>
      <c r="F27" s="53"/>
      <c r="G27" s="54"/>
      <c r="H27" s="55">
        <v>0</v>
      </c>
      <c r="I27" s="55">
        <v>1</v>
      </c>
      <c r="J27" s="56">
        <f t="shared" si="0"/>
        <v>0</v>
      </c>
      <c r="K27" s="57">
        <f t="shared" si="2"/>
        <v>0</v>
      </c>
      <c r="L27" s="56">
        <f t="shared" si="1"/>
        <v>0</v>
      </c>
    </row>
    <row r="28" spans="1:12" ht="102">
      <c r="A28" s="51">
        <v>9</v>
      </c>
      <c r="B28" s="52" t="s">
        <v>70</v>
      </c>
      <c r="C28" s="52" t="s">
        <v>71</v>
      </c>
      <c r="D28" s="53"/>
      <c r="E28" s="53"/>
      <c r="F28" s="53"/>
      <c r="G28" s="54"/>
      <c r="H28" s="55">
        <v>0.3</v>
      </c>
      <c r="I28" s="55">
        <v>0.7</v>
      </c>
      <c r="J28" s="56">
        <f t="shared" si="0"/>
        <v>0</v>
      </c>
      <c r="K28" s="57">
        <f>IF(C$4="TIPO 1",0.05,IF(C$4="TIPO 2",0.05,"?"))</f>
        <v>0</v>
      </c>
      <c r="L28" s="56">
        <f t="shared" si="1"/>
        <v>0</v>
      </c>
    </row>
    <row r="29" spans="2:12" ht="21.75">
      <c r="B29" s="58"/>
      <c r="C29" s="58"/>
      <c r="D29" s="59"/>
      <c r="E29" s="59"/>
      <c r="F29" s="59"/>
      <c r="G29" s="59"/>
      <c r="H29" s="59"/>
      <c r="I29" s="59"/>
      <c r="J29" s="60"/>
      <c r="K29" s="61" t="s">
        <v>72</v>
      </c>
      <c r="L29" s="62">
        <f>SUM(L20:L28)</f>
        <v>0</v>
      </c>
    </row>
    <row r="30" spans="2:11" ht="21.75">
      <c r="B30" s="58"/>
      <c r="C30" s="58"/>
      <c r="D30" s="59"/>
      <c r="E30" s="59"/>
      <c r="F30" s="59"/>
      <c r="G30" s="59"/>
      <c r="H30" s="59"/>
      <c r="I30" s="59"/>
      <c r="J30" s="60"/>
      <c r="K30" s="61"/>
    </row>
    <row r="31" ht="14.25">
      <c r="B31" s="27" t="s">
        <v>73</v>
      </c>
    </row>
    <row r="33" spans="2:12" ht="21.75">
      <c r="B33" s="63" t="s">
        <v>36</v>
      </c>
      <c r="C33" s="64">
        <f>C12</f>
        <v>0</v>
      </c>
      <c r="D33" s="65" t="s">
        <v>74</v>
      </c>
      <c r="E33" s="65"/>
      <c r="F33" s="65"/>
      <c r="G33" s="65"/>
      <c r="H33" s="65"/>
      <c r="I33" s="65"/>
      <c r="J33" s="65"/>
      <c r="K33" s="65"/>
      <c r="L33" s="65"/>
    </row>
    <row r="34" spans="2:12" ht="21.75">
      <c r="B34" s="63" t="s">
        <v>75</v>
      </c>
      <c r="C34" s="64">
        <f>L29</f>
        <v>0</v>
      </c>
      <c r="D34" s="65" t="s">
        <v>76</v>
      </c>
      <c r="E34" s="65"/>
      <c r="F34" s="65"/>
      <c r="G34" s="65"/>
      <c r="H34" s="65"/>
      <c r="I34" s="65"/>
      <c r="J34" s="65"/>
      <c r="K34" s="65"/>
      <c r="L34" s="65"/>
    </row>
    <row r="35" spans="2:12" ht="21.75">
      <c r="B35" s="63" t="s">
        <v>77</v>
      </c>
      <c r="C35" s="66">
        <f>MIN(SUM(C33:C34),10)</f>
        <v>0</v>
      </c>
      <c r="D35" s="65" t="s">
        <v>78</v>
      </c>
      <c r="E35" s="65"/>
      <c r="F35" s="65"/>
      <c r="G35" s="65"/>
      <c r="H35" s="65"/>
      <c r="I35" s="65"/>
      <c r="J35" s="65"/>
      <c r="K35" s="65"/>
      <c r="L35" s="65"/>
    </row>
    <row r="36" spans="2:12" ht="36.75">
      <c r="B36" s="67" t="s">
        <v>79</v>
      </c>
      <c r="C36" s="68" t="s">
        <v>80</v>
      </c>
      <c r="D36" s="65" t="s">
        <v>81</v>
      </c>
      <c r="E36" s="65"/>
      <c r="F36" s="65"/>
      <c r="G36" s="65"/>
      <c r="H36" s="65"/>
      <c r="I36" s="65"/>
      <c r="J36" s="65"/>
      <c r="K36" s="65"/>
      <c r="L36" s="65"/>
    </row>
    <row r="39" spans="2:12" ht="14.25" customHeight="1">
      <c r="B39" s="69" t="s">
        <v>82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 ht="14.2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2:12" ht="14.2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2:12" ht="14.2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2:12" ht="14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2:12" ht="14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2:12" ht="14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2:12" ht="14.2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2:12" ht="14.2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2:12" ht="14.2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2:12" ht="14.2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</sheetData>
  <sheetProtection password="D5BF" sheet="1"/>
  <mergeCells count="19">
    <mergeCell ref="B2:B3"/>
    <mergeCell ref="C2:C3"/>
    <mergeCell ref="G2:L4"/>
    <mergeCell ref="G5:L7"/>
    <mergeCell ref="A17:A19"/>
    <mergeCell ref="B17:B19"/>
    <mergeCell ref="C17:C19"/>
    <mergeCell ref="D17:F18"/>
    <mergeCell ref="H17:H19"/>
    <mergeCell ref="I17:I19"/>
    <mergeCell ref="J17:J19"/>
    <mergeCell ref="K17:K19"/>
    <mergeCell ref="L17:L19"/>
    <mergeCell ref="D33:L33"/>
    <mergeCell ref="D34:L34"/>
    <mergeCell ref="D35:L35"/>
    <mergeCell ref="D36:L36"/>
    <mergeCell ref="B39:L39"/>
    <mergeCell ref="B40:L49"/>
  </mergeCells>
  <dataValidations count="3">
    <dataValidation type="decimal" allowBlank="1" showErrorMessage="1" error="DEBE INTRODUCIR UN NÚMERO DECIMAL ENTRE 0 Y 10" sqref="D20:I22 D23:F28 H23:I24 G25:I25 H26:I26 G27:I28">
      <formula1>0</formula1>
      <formula2>10</formula2>
    </dataValidation>
    <dataValidation type="list" allowBlank="1" showErrorMessage="1" sqref="C36">
      <formula1>"SÍ,NO"</formula1>
      <formula2>0</formula2>
    </dataValidation>
    <dataValidation type="list" showErrorMessage="1" sqref="C4">
      <formula1>"Debe seleccionar TIPO 1 o TIPO 2,TIPO 1,TIPO 2"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L49"/>
  <sheetViews>
    <sheetView zoomScale="120" zoomScaleNormal="120" workbookViewId="0" topLeftCell="A1">
      <selection activeCell="B1" sqref="B1"/>
    </sheetView>
  </sheetViews>
  <sheetFormatPr defaultColWidth="9.140625" defaultRowHeight="12.75"/>
  <cols>
    <col min="1" max="1" width="4.28125" style="27" customWidth="1"/>
    <col min="2" max="2" width="22.00390625" style="27" customWidth="1"/>
    <col min="3" max="3" width="54.57421875" style="27" customWidth="1"/>
    <col min="4" max="4" width="14.00390625" style="27" customWidth="1"/>
    <col min="5" max="5" width="14.140625" style="27" customWidth="1"/>
    <col min="6" max="6" width="8.421875" style="27" customWidth="1"/>
    <col min="7" max="7" width="3.421875" style="27" customWidth="1"/>
    <col min="8" max="8" width="7.8515625" style="27" customWidth="1"/>
    <col min="9" max="9" width="10.8515625" style="27" customWidth="1"/>
    <col min="10" max="10" width="14.00390625" style="27" customWidth="1"/>
    <col min="11" max="11" width="15.421875" style="27" customWidth="1"/>
    <col min="12" max="16384" width="11.00390625" style="27" customWidth="1"/>
  </cols>
  <sheetData>
    <row r="1" spans="2:12" ht="16.5">
      <c r="B1" s="28" t="s">
        <v>87</v>
      </c>
      <c r="C1" s="29" t="s">
        <v>25</v>
      </c>
      <c r="E1" s="30"/>
      <c r="F1" s="31"/>
      <c r="G1" s="31"/>
      <c r="H1" s="31"/>
      <c r="I1" s="31"/>
      <c r="J1" s="31"/>
      <c r="K1" s="31"/>
      <c r="L1" s="31"/>
    </row>
    <row r="2" spans="2:12" ht="14.25" customHeight="1">
      <c r="B2" s="32" t="s">
        <v>26</v>
      </c>
      <c r="C2" s="33"/>
      <c r="D2" s="34"/>
      <c r="E2" s="1"/>
      <c r="F2" s="34"/>
      <c r="G2" s="35" t="s">
        <v>27</v>
      </c>
      <c r="H2" s="35"/>
      <c r="I2" s="35"/>
      <c r="J2" s="35"/>
      <c r="K2" s="35"/>
      <c r="L2" s="35"/>
    </row>
    <row r="3" spans="2:12" ht="14.25">
      <c r="B3" s="32"/>
      <c r="C3" s="33"/>
      <c r="D3" s="34"/>
      <c r="E3" s="34"/>
      <c r="F3" s="34"/>
      <c r="G3" s="35"/>
      <c r="H3" s="35"/>
      <c r="I3" s="35"/>
      <c r="J3" s="35"/>
      <c r="K3" s="35"/>
      <c r="L3" s="35"/>
    </row>
    <row r="4" spans="2:12" ht="14.25">
      <c r="B4" s="36" t="s">
        <v>28</v>
      </c>
      <c r="C4" s="37" t="s">
        <v>29</v>
      </c>
      <c r="D4" s="34"/>
      <c r="E4" s="34"/>
      <c r="F4" s="34"/>
      <c r="G4" s="35"/>
      <c r="H4" s="35"/>
      <c r="I4" s="35"/>
      <c r="J4" s="35"/>
      <c r="K4" s="35"/>
      <c r="L4" s="35"/>
    </row>
    <row r="5" spans="2:12" ht="14.25" customHeight="1">
      <c r="B5" s="36" t="s">
        <v>30</v>
      </c>
      <c r="C5" s="38"/>
      <c r="D5" s="34"/>
      <c r="E5" s="1"/>
      <c r="F5" s="34"/>
      <c r="G5" s="35" t="s">
        <v>31</v>
      </c>
      <c r="H5" s="35"/>
      <c r="I5" s="35"/>
      <c r="J5" s="35"/>
      <c r="K5" s="35"/>
      <c r="L5" s="35"/>
    </row>
    <row r="6" spans="2:12" ht="14.25">
      <c r="B6" s="39" t="s">
        <v>32</v>
      </c>
      <c r="C6" s="38"/>
      <c r="D6" s="34"/>
      <c r="E6" s="34"/>
      <c r="F6" s="34"/>
      <c r="G6" s="35"/>
      <c r="H6" s="35"/>
      <c r="I6" s="35"/>
      <c r="J6" s="35"/>
      <c r="K6" s="35"/>
      <c r="L6" s="35"/>
    </row>
    <row r="7" spans="2:12" ht="14.25">
      <c r="B7" s="39" t="s">
        <v>33</v>
      </c>
      <c r="C7" s="38"/>
      <c r="D7" s="34"/>
      <c r="E7" s="34"/>
      <c r="F7" s="34"/>
      <c r="G7" s="35"/>
      <c r="H7" s="35"/>
      <c r="I7" s="35"/>
      <c r="J7" s="35"/>
      <c r="K7" s="35"/>
      <c r="L7" s="35"/>
    </row>
    <row r="8" spans="2:12" ht="14.25">
      <c r="B8" s="39" t="s">
        <v>34</v>
      </c>
      <c r="C8" s="40"/>
      <c r="D8" s="34"/>
      <c r="E8" s="34"/>
      <c r="F8" s="34"/>
      <c r="G8" s="34"/>
      <c r="H8" s="34"/>
      <c r="I8" s="34"/>
      <c r="J8" s="34"/>
      <c r="K8" s="34"/>
      <c r="L8" s="34"/>
    </row>
    <row r="9" spans="2:12" ht="14.25">
      <c r="B9" s="41" t="s">
        <v>35</v>
      </c>
      <c r="C9" s="38"/>
      <c r="L9" s="34"/>
    </row>
    <row r="10" spans="2:12" ht="14.25">
      <c r="B10" s="41" t="s">
        <v>33</v>
      </c>
      <c r="C10" s="38"/>
      <c r="D10" s="34"/>
      <c r="E10" s="34"/>
      <c r="F10" s="34"/>
      <c r="G10" s="34"/>
      <c r="H10" s="34"/>
      <c r="I10" s="34"/>
      <c r="J10" s="34"/>
      <c r="K10" s="34"/>
      <c r="L10" s="34"/>
    </row>
    <row r="11" spans="2:12" ht="14.25">
      <c r="B11" s="41" t="s">
        <v>34</v>
      </c>
      <c r="C11" s="38"/>
      <c r="E11" s="31"/>
      <c r="F11" s="31"/>
      <c r="G11" s="31"/>
      <c r="H11" s="31"/>
      <c r="I11" s="31"/>
      <c r="J11" s="31"/>
      <c r="K11" s="31"/>
      <c r="L11" s="31"/>
    </row>
    <row r="12" spans="2:12" ht="14.25">
      <c r="B12" s="42" t="s">
        <v>36</v>
      </c>
      <c r="C12" s="43"/>
      <c r="L12" s="31"/>
    </row>
    <row r="13" spans="5:12" ht="14.25">
      <c r="E13" s="31"/>
      <c r="F13" s="31"/>
      <c r="G13" s="31"/>
      <c r="H13" s="31"/>
      <c r="I13" s="31"/>
      <c r="J13" s="31"/>
      <c r="K13" s="31"/>
      <c r="L13" s="31"/>
    </row>
    <row r="14" ht="14.25">
      <c r="B14" s="44" t="s">
        <v>37</v>
      </c>
    </row>
    <row r="15" ht="14.25">
      <c r="B15" s="45" t="s">
        <v>38</v>
      </c>
    </row>
    <row r="16" ht="14.25">
      <c r="B16" s="45" t="s">
        <v>39</v>
      </c>
    </row>
    <row r="17" spans="1:12" ht="14.25" customHeight="1">
      <c r="A17" s="46" t="s">
        <v>40</v>
      </c>
      <c r="B17" s="47" t="s">
        <v>41</v>
      </c>
      <c r="C17" s="47" t="s">
        <v>42</v>
      </c>
      <c r="D17" s="48" t="s">
        <v>43</v>
      </c>
      <c r="E17" s="48"/>
      <c r="F17" s="48"/>
      <c r="G17" s="48"/>
      <c r="H17" s="49" t="s">
        <v>44</v>
      </c>
      <c r="I17" s="49" t="s">
        <v>45</v>
      </c>
      <c r="J17" s="49" t="s">
        <v>46</v>
      </c>
      <c r="K17" s="49" t="s">
        <v>47</v>
      </c>
      <c r="L17" s="49" t="s">
        <v>48</v>
      </c>
    </row>
    <row r="18" spans="1:12" ht="14.25">
      <c r="A18" s="46"/>
      <c r="B18" s="47"/>
      <c r="C18" s="47"/>
      <c r="D18" s="48"/>
      <c r="E18" s="48"/>
      <c r="F18" s="48"/>
      <c r="G18" s="48"/>
      <c r="H18" s="49"/>
      <c r="I18" s="49"/>
      <c r="J18" s="49"/>
      <c r="K18" s="49"/>
      <c r="L18" s="49"/>
    </row>
    <row r="19" spans="1:12" ht="14.25">
      <c r="A19" s="46"/>
      <c r="B19" s="46"/>
      <c r="C19" s="46"/>
      <c r="D19" s="50" t="s">
        <v>49</v>
      </c>
      <c r="E19" s="50" t="s">
        <v>50</v>
      </c>
      <c r="F19" s="50" t="s">
        <v>51</v>
      </c>
      <c r="G19" s="50"/>
      <c r="H19" s="49"/>
      <c r="I19" s="49"/>
      <c r="J19" s="49"/>
      <c r="K19" s="49" t="s">
        <v>52</v>
      </c>
      <c r="L19" s="49" t="s">
        <v>48</v>
      </c>
    </row>
    <row r="20" spans="1:12" ht="82.5">
      <c r="A20" s="51">
        <v>1</v>
      </c>
      <c r="B20" s="52" t="s">
        <v>53</v>
      </c>
      <c r="C20" s="52" t="s">
        <v>54</v>
      </c>
      <c r="D20" s="53"/>
      <c r="E20" s="53"/>
      <c r="F20" s="53"/>
      <c r="G20" s="54"/>
      <c r="H20" s="55">
        <v>0.3</v>
      </c>
      <c r="I20" s="55">
        <v>0.7</v>
      </c>
      <c r="J20" s="56">
        <f aca="true" t="shared" si="0" ref="J20:J28">SUM(D20:F20)*I20/3</f>
        <v>0</v>
      </c>
      <c r="K20" s="57">
        <f>IF(C$4="TIPO 1",0.1,IF(C$4="TIPO 2",0.15,"?"))</f>
        <v>0</v>
      </c>
      <c r="L20" s="56">
        <f aca="true" t="shared" si="1" ref="L20:L28">IF(AND(ISNUMBER(J20),ISNUMBER(K20)),J20*K20,"?")</f>
        <v>0</v>
      </c>
    </row>
    <row r="21" spans="1:12" ht="26.25">
      <c r="A21" s="51">
        <v>2</v>
      </c>
      <c r="B21" s="52" t="s">
        <v>55</v>
      </c>
      <c r="C21" s="52" t="s">
        <v>56</v>
      </c>
      <c r="D21" s="54"/>
      <c r="E21" s="54"/>
      <c r="F21" s="54"/>
      <c r="G21" s="54"/>
      <c r="H21" s="55">
        <v>1</v>
      </c>
      <c r="I21" s="55">
        <v>0</v>
      </c>
      <c r="J21" s="56">
        <f t="shared" si="0"/>
        <v>0</v>
      </c>
      <c r="K21" s="57">
        <f>IF(C$4="TIPO 1",0.1,IF(C$4="TIPO 2",0.1,"?"))</f>
        <v>0</v>
      </c>
      <c r="L21" s="56">
        <f t="shared" si="1"/>
        <v>0</v>
      </c>
    </row>
    <row r="22" spans="1:12" ht="113.25">
      <c r="A22" s="51">
        <v>3</v>
      </c>
      <c r="B22" s="52" t="s">
        <v>57</v>
      </c>
      <c r="C22" s="52" t="s">
        <v>58</v>
      </c>
      <c r="D22" s="53"/>
      <c r="E22" s="53"/>
      <c r="F22" s="53"/>
      <c r="G22" s="54"/>
      <c r="H22" s="55">
        <v>0.3</v>
      </c>
      <c r="I22" s="55">
        <v>0.7</v>
      </c>
      <c r="J22" s="56">
        <f t="shared" si="0"/>
        <v>0</v>
      </c>
      <c r="K22" s="57">
        <f>IF(C$4="TIPO 1",0.15,IF(C$4="TIPO 2",0.1,"?"))</f>
        <v>0</v>
      </c>
      <c r="L22" s="56">
        <f t="shared" si="1"/>
        <v>0</v>
      </c>
    </row>
    <row r="23" spans="1:12" ht="58.5">
      <c r="A23" s="51">
        <v>4</v>
      </c>
      <c r="B23" s="52" t="s">
        <v>59</v>
      </c>
      <c r="C23" s="52" t="s">
        <v>60</v>
      </c>
      <c r="D23" s="53"/>
      <c r="E23" s="53"/>
      <c r="F23" s="53"/>
      <c r="G23" s="57">
        <f>IF(C$4="TIPO 2","*","")</f>
        <v>0</v>
      </c>
      <c r="H23" s="55">
        <v>0.3</v>
      </c>
      <c r="I23" s="55">
        <v>0.7</v>
      </c>
      <c r="J23" s="56">
        <f t="shared" si="0"/>
        <v>0</v>
      </c>
      <c r="K23" s="57">
        <f>IF(C$4="TIPO 1",0.1,IF(C$4="TIPO 2",0.2,"?"))</f>
        <v>0</v>
      </c>
      <c r="L23" s="56">
        <f t="shared" si="1"/>
        <v>0</v>
      </c>
    </row>
    <row r="24" spans="1:12" ht="58.5">
      <c r="A24" s="51">
        <v>5</v>
      </c>
      <c r="B24" s="52" t="s">
        <v>61</v>
      </c>
      <c r="C24" s="52" t="s">
        <v>62</v>
      </c>
      <c r="D24" s="53"/>
      <c r="E24" s="53"/>
      <c r="F24" s="53"/>
      <c r="G24" s="57">
        <f>IF(C$4="TIPO 1","*","")</f>
        <v>0</v>
      </c>
      <c r="H24" s="55">
        <v>0.3</v>
      </c>
      <c r="I24" s="55">
        <v>0.7</v>
      </c>
      <c r="J24" s="56">
        <f t="shared" si="0"/>
        <v>0</v>
      </c>
      <c r="K24" s="57">
        <f>IF(C$4="TIPO 1",0.25,IF(C$4="TIPO 2",0.1,"?"))</f>
        <v>0</v>
      </c>
      <c r="L24" s="56">
        <f t="shared" si="1"/>
        <v>0</v>
      </c>
    </row>
    <row r="25" spans="1:12" ht="104.25">
      <c r="A25" s="51">
        <v>6</v>
      </c>
      <c r="B25" s="52" t="s">
        <v>63</v>
      </c>
      <c r="C25" s="52" t="s">
        <v>64</v>
      </c>
      <c r="D25" s="53"/>
      <c r="E25" s="53"/>
      <c r="F25" s="53"/>
      <c r="G25" s="54"/>
      <c r="H25" s="55">
        <v>0.3</v>
      </c>
      <c r="I25" s="55">
        <v>0.7</v>
      </c>
      <c r="J25" s="56">
        <f t="shared" si="0"/>
        <v>0</v>
      </c>
      <c r="K25" s="57">
        <f>IF(C$4="TIPO 1",0.1,IF(C$4="TIPO 2",0.15,"?"))</f>
        <v>0</v>
      </c>
      <c r="L25" s="56">
        <f t="shared" si="1"/>
        <v>0</v>
      </c>
    </row>
    <row r="26" spans="1:12" ht="91.5">
      <c r="A26" s="51">
        <v>7</v>
      </c>
      <c r="B26" s="52" t="s">
        <v>65</v>
      </c>
      <c r="C26" s="52" t="s">
        <v>66</v>
      </c>
      <c r="D26" s="53"/>
      <c r="E26" s="53"/>
      <c r="F26" s="53"/>
      <c r="G26" s="57" t="s">
        <v>67</v>
      </c>
      <c r="H26" s="55">
        <v>0.3</v>
      </c>
      <c r="I26" s="55">
        <v>0.7</v>
      </c>
      <c r="J26" s="56">
        <f t="shared" si="0"/>
        <v>0</v>
      </c>
      <c r="K26" s="57">
        <f aca="true" t="shared" si="2" ref="K26:K27">IF(C$4="TIPO 1",0.1,IF(C$4="TIPO 2",0.1,"?"))</f>
        <v>0</v>
      </c>
      <c r="L26" s="56">
        <f t="shared" si="1"/>
        <v>0</v>
      </c>
    </row>
    <row r="27" spans="1:12" ht="91.5">
      <c r="A27" s="51">
        <v>8</v>
      </c>
      <c r="B27" s="52" t="s">
        <v>68</v>
      </c>
      <c r="C27" s="52" t="s">
        <v>69</v>
      </c>
      <c r="D27" s="53"/>
      <c r="E27" s="53"/>
      <c r="F27" s="53"/>
      <c r="G27" s="54"/>
      <c r="H27" s="55">
        <v>0</v>
      </c>
      <c r="I27" s="55">
        <v>1</v>
      </c>
      <c r="J27" s="56">
        <f t="shared" si="0"/>
        <v>0</v>
      </c>
      <c r="K27" s="57">
        <f t="shared" si="2"/>
        <v>0</v>
      </c>
      <c r="L27" s="56">
        <f t="shared" si="1"/>
        <v>0</v>
      </c>
    </row>
    <row r="28" spans="1:12" ht="102">
      <c r="A28" s="51">
        <v>9</v>
      </c>
      <c r="B28" s="52" t="s">
        <v>70</v>
      </c>
      <c r="C28" s="52" t="s">
        <v>71</v>
      </c>
      <c r="D28" s="53"/>
      <c r="E28" s="53"/>
      <c r="F28" s="53"/>
      <c r="G28" s="54"/>
      <c r="H28" s="55">
        <v>0.3</v>
      </c>
      <c r="I28" s="55">
        <v>0.7</v>
      </c>
      <c r="J28" s="56">
        <f t="shared" si="0"/>
        <v>0</v>
      </c>
      <c r="K28" s="57">
        <f>IF(C$4="TIPO 1",0.05,IF(C$4="TIPO 2",0.05,"?"))</f>
        <v>0</v>
      </c>
      <c r="L28" s="56">
        <f t="shared" si="1"/>
        <v>0</v>
      </c>
    </row>
    <row r="29" spans="2:12" ht="21.75">
      <c r="B29" s="58"/>
      <c r="C29" s="58"/>
      <c r="D29" s="59"/>
      <c r="E29" s="59"/>
      <c r="F29" s="59"/>
      <c r="G29" s="59"/>
      <c r="H29" s="59"/>
      <c r="I29" s="59"/>
      <c r="J29" s="60"/>
      <c r="K29" s="61" t="s">
        <v>72</v>
      </c>
      <c r="L29" s="62">
        <f>SUM(L20:L28)</f>
        <v>0</v>
      </c>
    </row>
    <row r="30" spans="2:11" ht="21.75">
      <c r="B30" s="58"/>
      <c r="C30" s="58"/>
      <c r="D30" s="59"/>
      <c r="E30" s="59"/>
      <c r="F30" s="59"/>
      <c r="G30" s="59"/>
      <c r="H30" s="59"/>
      <c r="I30" s="59"/>
      <c r="J30" s="60"/>
      <c r="K30" s="61"/>
    </row>
    <row r="31" ht="14.25">
      <c r="B31" s="27" t="s">
        <v>73</v>
      </c>
    </row>
    <row r="33" spans="2:12" ht="21.75">
      <c r="B33" s="63" t="s">
        <v>36</v>
      </c>
      <c r="C33" s="64">
        <f>C12</f>
        <v>0</v>
      </c>
      <c r="D33" s="65" t="s">
        <v>74</v>
      </c>
      <c r="E33" s="65"/>
      <c r="F33" s="65"/>
      <c r="G33" s="65"/>
      <c r="H33" s="65"/>
      <c r="I33" s="65"/>
      <c r="J33" s="65"/>
      <c r="K33" s="65"/>
      <c r="L33" s="65"/>
    </row>
    <row r="34" spans="2:12" ht="21.75">
      <c r="B34" s="63" t="s">
        <v>75</v>
      </c>
      <c r="C34" s="64">
        <f>L29</f>
        <v>0</v>
      </c>
      <c r="D34" s="65" t="s">
        <v>76</v>
      </c>
      <c r="E34" s="65"/>
      <c r="F34" s="65"/>
      <c r="G34" s="65"/>
      <c r="H34" s="65"/>
      <c r="I34" s="65"/>
      <c r="J34" s="65"/>
      <c r="K34" s="65"/>
      <c r="L34" s="65"/>
    </row>
    <row r="35" spans="2:12" ht="21.75">
      <c r="B35" s="63" t="s">
        <v>77</v>
      </c>
      <c r="C35" s="66">
        <f>MIN(SUM(C33:C34),10)</f>
        <v>0</v>
      </c>
      <c r="D35" s="65" t="s">
        <v>78</v>
      </c>
      <c r="E35" s="65"/>
      <c r="F35" s="65"/>
      <c r="G35" s="65"/>
      <c r="H35" s="65"/>
      <c r="I35" s="65"/>
      <c r="J35" s="65"/>
      <c r="K35" s="65"/>
      <c r="L35" s="65"/>
    </row>
    <row r="36" spans="2:12" ht="36.75">
      <c r="B36" s="67" t="s">
        <v>79</v>
      </c>
      <c r="C36" s="68" t="s">
        <v>80</v>
      </c>
      <c r="D36" s="65" t="s">
        <v>81</v>
      </c>
      <c r="E36" s="65"/>
      <c r="F36" s="65"/>
      <c r="G36" s="65"/>
      <c r="H36" s="65"/>
      <c r="I36" s="65"/>
      <c r="J36" s="65"/>
      <c r="K36" s="65"/>
      <c r="L36" s="65"/>
    </row>
    <row r="39" spans="2:12" ht="14.25" customHeight="1">
      <c r="B39" s="69" t="s">
        <v>82</v>
      </c>
      <c r="C39" s="69"/>
      <c r="D39" s="69"/>
      <c r="E39" s="69"/>
      <c r="F39" s="69"/>
      <c r="G39" s="69"/>
      <c r="H39" s="69"/>
      <c r="I39" s="69"/>
      <c r="J39" s="69"/>
      <c r="K39" s="69"/>
      <c r="L39" s="69"/>
    </row>
    <row r="40" spans="2:12" ht="14.25">
      <c r="B40" s="70"/>
      <c r="C40" s="70"/>
      <c r="D40" s="70"/>
      <c r="E40" s="70"/>
      <c r="F40" s="70"/>
      <c r="G40" s="70"/>
      <c r="H40" s="70"/>
      <c r="I40" s="70"/>
      <c r="J40" s="70"/>
      <c r="K40" s="70"/>
      <c r="L40" s="70"/>
    </row>
    <row r="41" spans="2:12" ht="14.25"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</row>
    <row r="42" spans="2:12" ht="14.25">
      <c r="B42" s="70"/>
      <c r="C42" s="70"/>
      <c r="D42" s="70"/>
      <c r="E42" s="70"/>
      <c r="F42" s="70"/>
      <c r="G42" s="70"/>
      <c r="H42" s="70"/>
      <c r="I42" s="70"/>
      <c r="J42" s="70"/>
      <c r="K42" s="70"/>
      <c r="L42" s="70"/>
    </row>
    <row r="43" spans="2:12" ht="14.25"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</row>
    <row r="44" spans="2:12" ht="14.25">
      <c r="B44" s="70"/>
      <c r="C44" s="70"/>
      <c r="D44" s="70"/>
      <c r="E44" s="70"/>
      <c r="F44" s="70"/>
      <c r="G44" s="70"/>
      <c r="H44" s="70"/>
      <c r="I44" s="70"/>
      <c r="J44" s="70"/>
      <c r="K44" s="70"/>
      <c r="L44" s="70"/>
    </row>
    <row r="45" spans="2:12" ht="14.25"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</row>
    <row r="46" spans="2:12" ht="14.25">
      <c r="B46" s="70"/>
      <c r="C46" s="70"/>
      <c r="D46" s="70"/>
      <c r="E46" s="70"/>
      <c r="F46" s="70"/>
      <c r="G46" s="70"/>
      <c r="H46" s="70"/>
      <c r="I46" s="70"/>
      <c r="J46" s="70"/>
      <c r="K46" s="70"/>
      <c r="L46" s="70"/>
    </row>
    <row r="47" spans="2:12" ht="14.25">
      <c r="B47" s="70"/>
      <c r="C47" s="70"/>
      <c r="D47" s="70"/>
      <c r="E47" s="70"/>
      <c r="F47" s="70"/>
      <c r="G47" s="70"/>
      <c r="H47" s="70"/>
      <c r="I47" s="70"/>
      <c r="J47" s="70"/>
      <c r="K47" s="70"/>
      <c r="L47" s="70"/>
    </row>
    <row r="48" spans="2:12" ht="14.25">
      <c r="B48" s="70"/>
      <c r="C48" s="70"/>
      <c r="D48" s="70"/>
      <c r="E48" s="70"/>
      <c r="F48" s="70"/>
      <c r="G48" s="70"/>
      <c r="H48" s="70"/>
      <c r="I48" s="70"/>
      <c r="J48" s="70"/>
      <c r="K48" s="70"/>
      <c r="L48" s="70"/>
    </row>
    <row r="49" spans="2:12" ht="14.25">
      <c r="B49" s="70"/>
      <c r="C49" s="70"/>
      <c r="D49" s="70"/>
      <c r="E49" s="70"/>
      <c r="F49" s="70"/>
      <c r="G49" s="70"/>
      <c r="H49" s="70"/>
      <c r="I49" s="70"/>
      <c r="J49" s="70"/>
      <c r="K49" s="70"/>
      <c r="L49" s="70"/>
    </row>
  </sheetData>
  <sheetProtection password="D5BF" sheet="1"/>
  <mergeCells count="19">
    <mergeCell ref="B2:B3"/>
    <mergeCell ref="C2:C3"/>
    <mergeCell ref="G2:L4"/>
    <mergeCell ref="G5:L7"/>
    <mergeCell ref="A17:A19"/>
    <mergeCell ref="B17:B19"/>
    <mergeCell ref="C17:C19"/>
    <mergeCell ref="D17:F18"/>
    <mergeCell ref="H17:H19"/>
    <mergeCell ref="I17:I19"/>
    <mergeCell ref="J17:J19"/>
    <mergeCell ref="K17:K19"/>
    <mergeCell ref="L17:L19"/>
    <mergeCell ref="D33:L33"/>
    <mergeCell ref="D34:L34"/>
    <mergeCell ref="D35:L35"/>
    <mergeCell ref="D36:L36"/>
    <mergeCell ref="B39:L39"/>
    <mergeCell ref="B40:L49"/>
  </mergeCells>
  <dataValidations count="3">
    <dataValidation type="decimal" allowBlank="1" showErrorMessage="1" error="DEBE INTRODUCIR UN NÚMERO DECIMAL ENTRE 0 Y 10" sqref="D20:I22 D23:F28 H23:I24 G25:I25 H26:I26 G27:I28">
      <formula1>0</formula1>
      <formula2>10</formula2>
    </dataValidation>
    <dataValidation type="list" allowBlank="1" showErrorMessage="1" sqref="C36">
      <formula1>"SÍ,NO"</formula1>
      <formula2>0</formula2>
    </dataValidation>
    <dataValidation type="list" showErrorMessage="1" sqref="C4">
      <formula1>"Debe seleccionar TIPO 1 o TIPO 2,TIPO 1,TIPO 2"</formula1>
      <formula2>0</formula2>
    </dataValidation>
  </dataValidation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F9"/>
  <sheetViews>
    <sheetView zoomScale="120" zoomScaleNormal="120" workbookViewId="0" topLeftCell="A1">
      <selection activeCell="A2" sqref="A2"/>
    </sheetView>
  </sheetViews>
  <sheetFormatPr defaultColWidth="9.140625" defaultRowHeight="12.75"/>
  <cols>
    <col min="1" max="1" width="15.7109375" style="0" customWidth="1"/>
    <col min="2" max="2" width="48.00390625" style="0" customWidth="1"/>
    <col min="3" max="3" width="21.140625" style="71" customWidth="1"/>
    <col min="4" max="4" width="54.28125" style="0" customWidth="1"/>
    <col min="5" max="5" width="57.28125" style="0" customWidth="1"/>
    <col min="6" max="6" width="51.00390625" style="0" customWidth="1"/>
  </cols>
  <sheetData>
    <row r="1" spans="1:6" ht="18.75">
      <c r="A1" s="72"/>
      <c r="B1" s="73" t="s">
        <v>88</v>
      </c>
      <c r="C1" s="73"/>
      <c r="D1" s="73"/>
      <c r="E1" s="73"/>
      <c r="F1" s="73"/>
    </row>
    <row r="2" spans="1:6" s="77" customFormat="1" ht="14.25">
      <c r="A2" s="74" t="s">
        <v>89</v>
      </c>
      <c r="B2" s="75">
        <f>principal!B4</f>
        <v>0</v>
      </c>
      <c r="C2" s="74" t="s">
        <v>90</v>
      </c>
      <c r="D2" s="76">
        <f>principal!B6</f>
        <v>0</v>
      </c>
      <c r="E2" s="74" t="s">
        <v>91</v>
      </c>
      <c r="F2" s="76">
        <f>principal!B5</f>
        <v>0</v>
      </c>
    </row>
    <row r="3" spans="1:6" s="77" customFormat="1" ht="14.25">
      <c r="A3" s="78"/>
      <c r="B3" s="79" t="s">
        <v>92</v>
      </c>
      <c r="C3" s="80" t="s">
        <v>93</v>
      </c>
      <c r="D3" s="78" t="s">
        <v>94</v>
      </c>
      <c r="E3" s="78" t="s">
        <v>95</v>
      </c>
      <c r="F3" s="78" t="s">
        <v>96</v>
      </c>
    </row>
    <row r="4" spans="1:6" ht="14.25">
      <c r="A4" s="81" t="s">
        <v>24</v>
      </c>
      <c r="B4" s="82">
        <f>TFG1!C5</f>
        <v>0</v>
      </c>
      <c r="C4" s="83">
        <f>TFG1!C35</f>
        <v>0</v>
      </c>
      <c r="D4" s="84">
        <f>TFG1!C2</f>
        <v>0</v>
      </c>
      <c r="E4" s="84">
        <f>TFG1!C6</f>
        <v>0</v>
      </c>
      <c r="F4" s="84">
        <f>TFG1!C9</f>
        <v>0</v>
      </c>
    </row>
    <row r="5" spans="1:6" ht="14.25">
      <c r="A5" s="81" t="s">
        <v>83</v>
      </c>
      <c r="B5" s="82">
        <f>TFG2!C5</f>
        <v>0</v>
      </c>
      <c r="C5" s="83">
        <f>TFG2!C35</f>
        <v>0</v>
      </c>
      <c r="D5" s="84">
        <f>TFG2!C2</f>
        <v>0</v>
      </c>
      <c r="E5" s="84">
        <f>TFG2!C6</f>
        <v>0</v>
      </c>
      <c r="F5" s="84">
        <f>TFG2!C9</f>
        <v>0</v>
      </c>
    </row>
    <row r="6" spans="1:6" ht="14.25">
      <c r="A6" s="81" t="s">
        <v>84</v>
      </c>
      <c r="B6" s="82">
        <f>TFG3!C5</f>
        <v>0</v>
      </c>
      <c r="C6" s="83">
        <f>TFG3!C35</f>
        <v>0</v>
      </c>
      <c r="D6" s="84">
        <f>TFG3!C2</f>
        <v>0</v>
      </c>
      <c r="E6" s="84">
        <f>TFG3!C6</f>
        <v>0</v>
      </c>
      <c r="F6" s="84">
        <f>TFG3!C9</f>
        <v>0</v>
      </c>
    </row>
    <row r="7" spans="1:6" ht="14.25">
      <c r="A7" s="81" t="s">
        <v>85</v>
      </c>
      <c r="B7" s="82">
        <f>TFG4!C5</f>
        <v>0</v>
      </c>
      <c r="C7" s="83">
        <f>TFG4!C35</f>
        <v>0</v>
      </c>
      <c r="D7" s="84">
        <f>TFG4!C2</f>
        <v>0</v>
      </c>
      <c r="E7" s="84">
        <f>TFG4!C6</f>
        <v>0</v>
      </c>
      <c r="F7" s="84">
        <f>TFG4!C9</f>
        <v>0</v>
      </c>
    </row>
    <row r="8" spans="1:6" ht="14.25">
      <c r="A8" s="81" t="s">
        <v>86</v>
      </c>
      <c r="B8" s="82">
        <f>TFG5!C5</f>
        <v>0</v>
      </c>
      <c r="C8" s="83">
        <f>TFG5!C35</f>
        <v>0</v>
      </c>
      <c r="D8" s="84">
        <f>TFG5!C2</f>
        <v>0</v>
      </c>
      <c r="E8" s="84">
        <f>TFG5!C6</f>
        <v>0</v>
      </c>
      <c r="F8" s="84">
        <f>TFG5!C9</f>
        <v>0</v>
      </c>
    </row>
    <row r="9" spans="1:6" ht="14.25">
      <c r="A9" s="81" t="s">
        <v>87</v>
      </c>
      <c r="B9" s="82">
        <f>TFG6!C5</f>
        <v>0</v>
      </c>
      <c r="C9" s="83">
        <f>TFG6!C35</f>
        <v>0</v>
      </c>
      <c r="D9" s="84">
        <f>TFG6!C2</f>
        <v>0</v>
      </c>
      <c r="E9" s="84">
        <f>TFG6!C6</f>
        <v>0</v>
      </c>
      <c r="F9" s="84">
        <f>TFG6!C9</f>
        <v>0</v>
      </c>
    </row>
  </sheetData>
  <sheetProtection password="D5BF" sheet="1"/>
  <mergeCells count="1">
    <mergeCell ref="B1:F1"/>
  </mergeCells>
  <printOptions/>
  <pageMargins left="0.7875" right="0.7875" top="1.0527777777777778" bottom="1.0527777777777778" header="0.7875" footer="0.7875"/>
  <pageSetup horizontalDpi="300" verticalDpi="300" orientation="portrait"/>
  <headerFooter alignWithMargins="0">
    <oddHeader>&amp;C&amp;"Times New Roman,Normal"&amp;12&amp;A</oddHeader>
    <oddFooter>&amp;C&amp;"Times New Roman,Normal"&amp;12Página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819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nmedina</dc:creator>
  <cp:keywords/>
  <dc:description/>
  <cp:lastModifiedBy>Antonio Cañas Vargas</cp:lastModifiedBy>
  <dcterms:created xsi:type="dcterms:W3CDTF">2014-05-14T13:28:01Z</dcterms:created>
  <dcterms:modified xsi:type="dcterms:W3CDTF">2023-11-15T16:55:29Z</dcterms:modified>
  <cp:category/>
  <cp:version/>
  <cp:contentType/>
  <cp:contentStatus/>
  <cp:revision>54</cp:revision>
</cp:coreProperties>
</file>