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\Grado_Estadistica\Horarios\GruposClase20_21\"/>
    </mc:Choice>
  </mc:AlternateContent>
  <xr:revisionPtr revIDLastSave="0" documentId="13_ncr:1_{05918DEE-5F5B-4BE4-ABC7-F60B249D7A96}" xr6:coauthVersionLast="45" xr6:coauthVersionMax="45" xr10:uidLastSave="{00000000-0000-0000-0000-000000000000}"/>
  <bookViews>
    <workbookView xWindow="25080" yWindow="-120" windowWidth="29040" windowHeight="15840" firstSheet="2" activeTab="10" xr2:uid="{7FCA9978-4B0C-4630-8BA2-6DB928EF175F}"/>
  </bookViews>
  <sheets>
    <sheet name="8Octu" sheetId="6" r:id="rId1"/>
    <sheet name="15Octu" sheetId="8" r:id="rId2"/>
    <sheet name="22Octu" sheetId="9" r:id="rId3"/>
    <sheet name="29Octu" sheetId="10" r:id="rId4"/>
    <sheet name="5Novi" sheetId="11" r:id="rId5"/>
    <sheet name="12Novi" sheetId="12" r:id="rId6"/>
    <sheet name="19Novi_Provi" sheetId="13" r:id="rId7"/>
    <sheet name="26Novi_Provi" sheetId="14" r:id="rId8"/>
    <sheet name="3Dici" sheetId="15" r:id="rId9"/>
    <sheet name="10Dici" sheetId="16" r:id="rId10"/>
    <sheet name="Alumnos" sheetId="1" r:id="rId11"/>
    <sheet name="17Dici" sheetId="17" r:id="rId12"/>
    <sheet name="14Ene" sheetId="18" r:id="rId13"/>
  </sheets>
  <definedNames>
    <definedName name="_xlchart.v1.0" hidden="1">Alumnos!$E$2:$E$118</definedName>
    <definedName name="_xlchart.v1.1" hidden="1">Alumnos!$G$2:$G$4</definedName>
    <definedName name="_xlchart.v1.2" hidden="1">Alumnos!$G$5:$G$116</definedName>
    <definedName name="_xlchart.v1.3" hidden="1">Alumnos!$H$2:$H$118</definedName>
    <definedName name="_xlchart.v1.4" hidden="1">Alumnos!$F$2</definedName>
    <definedName name="_xlchart.v1.5" hidden="1">Alumnos!$F$3:$F$116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F77" i="1"/>
  <c r="F22" i="1"/>
  <c r="F3" i="1"/>
  <c r="G79" i="1"/>
  <c r="G95" i="1"/>
  <c r="G103" i="1"/>
  <c r="G105" i="1"/>
  <c r="F96" i="1"/>
  <c r="G96" i="1"/>
  <c r="G86" i="1"/>
  <c r="F86" i="1"/>
  <c r="F102" i="1"/>
  <c r="G102" i="1"/>
  <c r="G101" i="1"/>
  <c r="F101" i="1"/>
  <c r="G99" i="1"/>
  <c r="F99" i="1"/>
  <c r="G97" i="1"/>
  <c r="F97" i="1"/>
  <c r="G72" i="1"/>
  <c r="F72" i="1"/>
  <c r="G68" i="1"/>
  <c r="F68" i="1"/>
  <c r="G66" i="1"/>
  <c r="F66" i="1"/>
  <c r="F54" i="1"/>
  <c r="F56" i="1"/>
  <c r="G56" i="1"/>
  <c r="G54" i="1"/>
  <c r="G52" i="1"/>
  <c r="F52" i="1"/>
  <c r="G32" i="1"/>
  <c r="F32" i="1"/>
  <c r="F8" i="1"/>
  <c r="G46" i="1"/>
  <c r="G45" i="1"/>
  <c r="G43" i="1"/>
  <c r="G42" i="1"/>
  <c r="G41" i="1"/>
  <c r="G40" i="1"/>
  <c r="F46" i="1"/>
  <c r="F45" i="1"/>
  <c r="F43" i="1"/>
  <c r="F42" i="1"/>
  <c r="F41" i="1"/>
  <c r="F40" i="1"/>
  <c r="G7" i="1"/>
  <c r="G19" i="1"/>
  <c r="G15" i="1"/>
  <c r="G28" i="1"/>
  <c r="G31" i="1"/>
  <c r="G51" i="1"/>
  <c r="G50" i="1"/>
  <c r="G49" i="1"/>
  <c r="G47" i="1"/>
  <c r="G64" i="1"/>
  <c r="G71" i="1"/>
  <c r="G75" i="1"/>
  <c r="G83" i="1"/>
  <c r="G85" i="1"/>
  <c r="G108" i="1"/>
  <c r="G100" i="1"/>
  <c r="H115" i="1"/>
  <c r="G115" i="1"/>
  <c r="F115" i="1"/>
  <c r="H114" i="1"/>
  <c r="G114" i="1"/>
  <c r="F114" i="1"/>
  <c r="H109" i="1"/>
  <c r="G109" i="1"/>
  <c r="F109" i="1"/>
  <c r="H102" i="1"/>
  <c r="H101" i="1"/>
  <c r="H99" i="1"/>
  <c r="H86" i="1"/>
  <c r="H72" i="1"/>
  <c r="H34" i="1"/>
  <c r="H38" i="1"/>
  <c r="E33" i="1"/>
  <c r="H2" i="1"/>
  <c r="E2" i="1"/>
  <c r="E20" i="1"/>
  <c r="H21" i="1"/>
  <c r="G21" i="1"/>
  <c r="F21" i="1"/>
  <c r="E21" i="1"/>
  <c r="H18" i="1"/>
  <c r="E18" i="1"/>
  <c r="H13" i="1"/>
  <c r="H12" i="1"/>
  <c r="G13" i="1"/>
  <c r="G12" i="1"/>
  <c r="F13" i="1"/>
  <c r="F12" i="1"/>
  <c r="E13" i="1"/>
  <c r="E12" i="1"/>
  <c r="H10" i="1"/>
  <c r="H9" i="1"/>
  <c r="G10" i="1"/>
  <c r="G9" i="1"/>
  <c r="F10" i="1"/>
  <c r="F9" i="1"/>
  <c r="E10" i="1"/>
  <c r="E9" i="1"/>
  <c r="H6" i="1"/>
  <c r="H5" i="1"/>
  <c r="G6" i="1"/>
  <c r="G5" i="1"/>
  <c r="F6" i="1"/>
  <c r="F5" i="1"/>
  <c r="E6" i="1"/>
  <c r="E5" i="1"/>
  <c r="H55" i="1"/>
  <c r="E55" i="1"/>
  <c r="H23" i="1"/>
  <c r="G23" i="1"/>
  <c r="F23" i="1"/>
  <c r="E23" i="1"/>
  <c r="H37" i="1"/>
  <c r="E37" i="1"/>
  <c r="G80" i="1"/>
  <c r="F80" i="1"/>
  <c r="E80" i="1"/>
  <c r="H97" i="1"/>
  <c r="G98" i="1"/>
  <c r="F98" i="1"/>
  <c r="E98" i="1"/>
  <c r="E97" i="1"/>
  <c r="G107" i="1"/>
  <c r="F107" i="1"/>
  <c r="E107" i="1"/>
  <c r="H111" i="1"/>
  <c r="E111" i="1"/>
  <c r="H104" i="1"/>
  <c r="E104" i="1"/>
  <c r="H118" i="1"/>
  <c r="E118" i="1"/>
  <c r="H110" i="1"/>
  <c r="H89" i="1"/>
  <c r="H88" i="1"/>
  <c r="G89" i="1"/>
  <c r="G88" i="1"/>
  <c r="F89" i="1"/>
  <c r="F88" i="1"/>
  <c r="E89" i="1"/>
  <c r="E88" i="1"/>
  <c r="H106" i="1"/>
  <c r="G106" i="1"/>
  <c r="F106" i="1"/>
  <c r="E113" i="1"/>
  <c r="H94" i="1"/>
  <c r="H93" i="1"/>
  <c r="H92" i="1"/>
  <c r="H91" i="1"/>
  <c r="G94" i="1"/>
  <c r="G93" i="1"/>
  <c r="G92" i="1"/>
  <c r="G91" i="1"/>
  <c r="E94" i="1"/>
  <c r="E93" i="1"/>
  <c r="F94" i="1"/>
  <c r="F93" i="1"/>
  <c r="F92" i="1"/>
  <c r="F91" i="1"/>
  <c r="E92" i="1"/>
  <c r="E91" i="1"/>
  <c r="E82" i="1"/>
  <c r="H82" i="1"/>
  <c r="H81" i="1"/>
  <c r="G82" i="1"/>
  <c r="G81" i="1"/>
  <c r="F82" i="1"/>
  <c r="F81" i="1"/>
  <c r="E81" i="1"/>
  <c r="H8" i="1"/>
  <c r="E8" i="1"/>
  <c r="H19" i="1"/>
  <c r="G11" i="1"/>
  <c r="F11" i="1"/>
  <c r="E11" i="1"/>
  <c r="C118" i="1" l="1"/>
  <c r="E117" i="1" l="1"/>
  <c r="G84" i="1" l="1"/>
  <c r="F84" i="1"/>
  <c r="G116" i="1"/>
  <c r="H28" i="1"/>
  <c r="H77" i="1"/>
  <c r="H87" i="1"/>
  <c r="G87" i="1"/>
  <c r="F87" i="1"/>
  <c r="H112" i="1"/>
  <c r="G112" i="1"/>
  <c r="H35" i="1"/>
  <c r="F35" i="1"/>
  <c r="G35" i="1"/>
  <c r="E115" i="1"/>
  <c r="E114" i="1"/>
  <c r="E102" i="1"/>
  <c r="E101" i="1"/>
  <c r="E99" i="1"/>
  <c r="H96" i="1"/>
  <c r="E96" i="1"/>
  <c r="E86" i="1"/>
  <c r="E62" i="1"/>
  <c r="F62" i="1"/>
  <c r="G62" i="1"/>
  <c r="H62" i="1"/>
  <c r="H59" i="1"/>
  <c r="G59" i="1"/>
  <c r="F59" i="1"/>
  <c r="E59" i="1"/>
  <c r="H41" i="1"/>
  <c r="E41" i="1"/>
  <c r="H36" i="1"/>
  <c r="G36" i="1"/>
  <c r="F36" i="1"/>
  <c r="E36" i="1"/>
  <c r="E108" i="1"/>
  <c r="H75" i="1"/>
  <c r="E75" i="1"/>
  <c r="E69" i="1"/>
  <c r="G69" i="1"/>
  <c r="G65" i="1"/>
  <c r="G78" i="1"/>
  <c r="H83" i="1"/>
  <c r="E83" i="1"/>
  <c r="H85" i="1"/>
  <c r="E85" i="1"/>
  <c r="E109" i="1"/>
  <c r="G76" i="1"/>
  <c r="G74" i="1"/>
  <c r="E90" i="1"/>
  <c r="E73" i="1"/>
  <c r="E70" i="1"/>
  <c r="E67" i="1"/>
  <c r="E61" i="1"/>
  <c r="E60" i="1"/>
  <c r="E58" i="1"/>
  <c r="E57" i="1"/>
  <c r="E39" i="1"/>
  <c r="F30" i="1"/>
  <c r="G30" i="1"/>
  <c r="G29" i="1"/>
  <c r="F29" i="1"/>
  <c r="G26" i="1"/>
  <c r="F26" i="1"/>
  <c r="G24" i="1"/>
  <c r="F24" i="1"/>
  <c r="G53" i="1"/>
  <c r="H44" i="1"/>
  <c r="H20" i="1"/>
  <c r="E103" i="1"/>
  <c r="H100" i="1"/>
  <c r="H71" i="1"/>
  <c r="E71" i="1"/>
  <c r="H64" i="1"/>
  <c r="E64" i="1"/>
  <c r="G63" i="1"/>
  <c r="F63" i="1"/>
  <c r="E63" i="1"/>
  <c r="G48" i="1"/>
  <c r="E48" i="1"/>
  <c r="H54" i="1"/>
  <c r="E54" i="1"/>
  <c r="E72" i="1"/>
  <c r="E52" i="1"/>
  <c r="H52" i="1"/>
  <c r="H46" i="1"/>
  <c r="E46" i="1"/>
  <c r="H45" i="1"/>
  <c r="E45" i="1"/>
  <c r="H84" i="1"/>
  <c r="E84" i="1"/>
  <c r="H66" i="1"/>
  <c r="E66" i="1"/>
  <c r="H68" i="1"/>
  <c r="E68" i="1"/>
  <c r="H27" i="1"/>
  <c r="G27" i="1"/>
  <c r="E27" i="1"/>
  <c r="H16" i="1"/>
  <c r="G16" i="1"/>
  <c r="E17" i="1"/>
  <c r="E16" i="1"/>
  <c r="E14" i="1"/>
  <c r="E4" i="1"/>
  <c r="E26" i="1"/>
  <c r="C117" i="1" l="1"/>
  <c r="H56" i="1" l="1"/>
  <c r="E56" i="1"/>
  <c r="E43" i="1"/>
  <c r="E42" i="1"/>
  <c r="H43" i="1"/>
  <c r="H42" i="1"/>
  <c r="H40" i="1"/>
  <c r="E40" i="1"/>
  <c r="E32" i="1"/>
  <c r="H32" i="1"/>
  <c r="H30" i="1"/>
  <c r="H29" i="1"/>
  <c r="E30" i="1"/>
  <c r="E29" i="1"/>
  <c r="H24" i="1"/>
  <c r="E24" i="1"/>
  <c r="C65" i="1" l="1"/>
  <c r="C3" i="1" l="1"/>
  <c r="C41" i="1" l="1"/>
  <c r="C20" i="1" l="1"/>
  <c r="C109" i="1" l="1"/>
  <c r="C113" i="1" l="1"/>
  <c r="C111" i="1"/>
  <c r="C105" i="1"/>
  <c r="C98" i="1"/>
  <c r="C99" i="1"/>
  <c r="C69" i="1"/>
  <c r="C52" i="1"/>
  <c r="C51" i="1"/>
  <c r="C50" i="1"/>
  <c r="C42" i="1"/>
  <c r="C36" i="1"/>
  <c r="C31" i="1"/>
  <c r="C15" i="1"/>
  <c r="C116" i="1" l="1"/>
  <c r="C115" i="1"/>
  <c r="C114" i="1"/>
  <c r="C112" i="1"/>
  <c r="C110" i="1"/>
  <c r="C108" i="1"/>
  <c r="C107" i="1"/>
  <c r="C106" i="1"/>
  <c r="C104" i="1"/>
  <c r="C103" i="1"/>
  <c r="C102" i="1"/>
  <c r="C101" i="1"/>
  <c r="C100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8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49" i="1"/>
  <c r="C48" i="1"/>
  <c r="C47" i="1"/>
  <c r="C46" i="1"/>
  <c r="C45" i="1"/>
  <c r="C44" i="1"/>
  <c r="C43" i="1"/>
  <c r="C40" i="1"/>
  <c r="C39" i="1"/>
  <c r="C38" i="1"/>
  <c r="C37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C14" i="1"/>
  <c r="C13" i="1"/>
  <c r="C12" i="1"/>
  <c r="C11" i="1"/>
  <c r="C10" i="1"/>
  <c r="C9" i="1"/>
  <c r="C8" i="1"/>
  <c r="C7" i="1"/>
  <c r="C6" i="1"/>
  <c r="C5" i="1"/>
  <c r="C4" i="1"/>
  <c r="C2" i="1"/>
</calcChain>
</file>

<file path=xl/sharedStrings.xml><?xml version="1.0" encoding="utf-8"?>
<sst xmlns="http://schemas.openxmlformats.org/spreadsheetml/2006/main" count="1668" uniqueCount="335">
  <si>
    <t>Nombre</t>
  </si>
  <si>
    <t>Apellido(s)</t>
  </si>
  <si>
    <t xml:space="preserve">Teoría de la Probabilidad </t>
  </si>
  <si>
    <t>Inferencia Estadística</t>
  </si>
  <si>
    <t>Aula A-15</t>
  </si>
  <si>
    <t>Grupo A, Aula A-15</t>
  </si>
  <si>
    <t>Aula M-01</t>
  </si>
  <si>
    <t>Grupo B, Aula M-01</t>
  </si>
  <si>
    <t>Investigación Operativa I</t>
  </si>
  <si>
    <t>Métodos Numéricos</t>
  </si>
  <si>
    <t>Teo Prob</t>
  </si>
  <si>
    <t>I.O.I</t>
  </si>
  <si>
    <t>Met Numer</t>
  </si>
  <si>
    <t>LUCAS</t>
  </si>
  <si>
    <t>ALJARILLA SANCHEZ</t>
  </si>
  <si>
    <t>SANDRA</t>
  </si>
  <si>
    <t>ALVARO</t>
  </si>
  <si>
    <t>ANDRES MARTINEZ</t>
  </si>
  <si>
    <t>EMILIO</t>
  </si>
  <si>
    <t>ARANDA PRENDES</t>
  </si>
  <si>
    <t>MARTA</t>
  </si>
  <si>
    <t>ARIZA GALVEZ</t>
  </si>
  <si>
    <t>IGNACIO</t>
  </si>
  <si>
    <t>ARREGUI BORJA</t>
  </si>
  <si>
    <t>LUCIA</t>
  </si>
  <si>
    <t>ARROYO MARQUEZ</t>
  </si>
  <si>
    <t>JOSE</t>
  </si>
  <si>
    <t>BAYO IBAÑEZ</t>
  </si>
  <si>
    <t>CARLOS</t>
  </si>
  <si>
    <t>BELTRAN VILCHEZ</t>
  </si>
  <si>
    <t>ANGEL</t>
  </si>
  <si>
    <t>BRAVO SAENZ</t>
  </si>
  <si>
    <t>NEREA</t>
  </si>
  <si>
    <t>BUENO GIJON</t>
  </si>
  <si>
    <t>LUIS</t>
  </si>
  <si>
    <t>CABAÑERO ALCALDE</t>
  </si>
  <si>
    <t>LOURDES</t>
  </si>
  <si>
    <t>CALLE LOPEZ</t>
  </si>
  <si>
    <t>ANABEL</t>
  </si>
  <si>
    <t>CARDENAS RUIZ</t>
  </si>
  <si>
    <t>ANGELA</t>
  </si>
  <si>
    <t>CARMONA GARCIA</t>
  </si>
  <si>
    <t>ANA</t>
  </si>
  <si>
    <t>CARMONA LOPEZ</t>
  </si>
  <si>
    <t>JUAN</t>
  </si>
  <si>
    <t>CARO SANCHEZ</t>
  </si>
  <si>
    <t>CARRION CAPITAN</t>
  </si>
  <si>
    <t>RAQUEL</t>
  </si>
  <si>
    <t>CASTELLON CONTRERAS</t>
  </si>
  <si>
    <t>LOLA</t>
  </si>
  <si>
    <t>CHAVES GARCIA-DONAS</t>
  </si>
  <si>
    <t>PATRICIA</t>
  </si>
  <si>
    <t>CONTRERAS PARRA</t>
  </si>
  <si>
    <t>JESUS</t>
  </si>
  <si>
    <t>CORDERO ROMERO</t>
  </si>
  <si>
    <t>CARLOS JESUS</t>
  </si>
  <si>
    <t>COTES MONTOSA</t>
  </si>
  <si>
    <t>CRUZ SANCHEZ</t>
  </si>
  <si>
    <t>JUAN JOSE</t>
  </si>
  <si>
    <t>DE LA HOZ GÓMEZ</t>
  </si>
  <si>
    <t>AFRICA</t>
  </si>
  <si>
    <t>DE LA ROSA SUAREZ</t>
  </si>
  <si>
    <t>DAVID</t>
  </si>
  <si>
    <t>DELGADO VADELL</t>
  </si>
  <si>
    <t>JOSE MARIA</t>
  </si>
  <si>
    <t>DIAZ GARCIA</t>
  </si>
  <si>
    <t>SEBASTIAN JOAQUIN</t>
  </si>
  <si>
    <t>FIGUERAS LOPEZ</t>
  </si>
  <si>
    <t>LUIS PABLO</t>
  </si>
  <si>
    <t>GALLEGO SALIDO</t>
  </si>
  <si>
    <t>PEDRO</t>
  </si>
  <si>
    <t>GALVEZ RODRIGUEZ</t>
  </si>
  <si>
    <t>JULIO</t>
  </si>
  <si>
    <t>GARCIA BUSTOS</t>
  </si>
  <si>
    <t>MIGUEL</t>
  </si>
  <si>
    <t>GIJON JIMENEZ</t>
  </si>
  <si>
    <t>GISBERT CREMADES</t>
  </si>
  <si>
    <t>CELIA</t>
  </si>
  <si>
    <t>GOMEZ GALVEZ</t>
  </si>
  <si>
    <t>LAURA JESUS</t>
  </si>
  <si>
    <t>GONZALEZ CARRASCO</t>
  </si>
  <si>
    <t>GUTIERREZ ALFARO</t>
  </si>
  <si>
    <t>ANTONIO JOSE</t>
  </si>
  <si>
    <t>HEREDIA FERNANDEZ</t>
  </si>
  <si>
    <t>SAMUEL LUIS</t>
  </si>
  <si>
    <t>HIDALGO MARTIN</t>
  </si>
  <si>
    <t>FRANCISCO JAVIER</t>
  </si>
  <si>
    <t>HORTAL GARCIA</t>
  </si>
  <si>
    <t>IBAÑEZ DEL RIO</t>
  </si>
  <si>
    <t>SILVIA</t>
  </si>
  <si>
    <t>IBAÑEZ SANCHEZ</t>
  </si>
  <si>
    <t>JIMENEZ ALUMBREROS</t>
  </si>
  <si>
    <t>FRANCISCO JOSE</t>
  </si>
  <si>
    <t>LOPEZ CALLEJON</t>
  </si>
  <si>
    <t>SUSANA</t>
  </si>
  <si>
    <t>LOPEZ SANCHEZ</t>
  </si>
  <si>
    <t>LOPEZ TORRES</t>
  </si>
  <si>
    <t>JAVIER</t>
  </si>
  <si>
    <t>LORENZO MARTINEZ</t>
  </si>
  <si>
    <t>MARIA</t>
  </si>
  <si>
    <t>LUQUE OCHANDO</t>
  </si>
  <si>
    <t>MACIAS EL MAJTY</t>
  </si>
  <si>
    <t>ALEJANDRO</t>
  </si>
  <si>
    <t>MADUEÑO GALVEZ</t>
  </si>
  <si>
    <t>MONICA</t>
  </si>
  <si>
    <t>MALDONADO OLIVARES</t>
  </si>
  <si>
    <t>SANTIAGO</t>
  </si>
  <si>
    <t>MALPICA PLAZAS</t>
  </si>
  <si>
    <t>MARTIN CABRERA</t>
  </si>
  <si>
    <t>JUAN LUIS</t>
  </si>
  <si>
    <t>MARTINEZ GUALDA</t>
  </si>
  <si>
    <t>MOLINA ALONSO</t>
  </si>
  <si>
    <t>MANUEL</t>
  </si>
  <si>
    <t>MORALEDA LOZANO</t>
  </si>
  <si>
    <t>JOSE ALBERTO</t>
  </si>
  <si>
    <t>MORENO HERNANDEZ</t>
  </si>
  <si>
    <t>MORENO PASADAS</t>
  </si>
  <si>
    <t>ALVARO JAVIER</t>
  </si>
  <si>
    <t>MORET MEGIAS</t>
  </si>
  <si>
    <t>FERNANDO</t>
  </si>
  <si>
    <t>MOYA RAMIREZ</t>
  </si>
  <si>
    <t>ANTONIO</t>
  </si>
  <si>
    <t>MOYA RODRIGUEZ</t>
  </si>
  <si>
    <t>CARMEN</t>
  </si>
  <si>
    <t>MUÑOZ CORDOBA</t>
  </si>
  <si>
    <t>FRANCISCO LUIS</t>
  </si>
  <si>
    <t>NAVARRO MARTINEZ</t>
  </si>
  <si>
    <t>CECILIA</t>
  </si>
  <si>
    <t>OSUNA ALCAIDE</t>
  </si>
  <si>
    <t>EMMANUEL</t>
  </si>
  <si>
    <t>PALMA JIMENEZ</t>
  </si>
  <si>
    <t>PALOMINO ROBLES</t>
  </si>
  <si>
    <t>INMACULADA</t>
  </si>
  <si>
    <t>PARRA FERNANDEZ</t>
  </si>
  <si>
    <t>CLAUDIA</t>
  </si>
  <si>
    <t>PEDROSA GUERRERO</t>
  </si>
  <si>
    <t>FRANCISCO MANUEL</t>
  </si>
  <si>
    <t>PEREZ VILLAR</t>
  </si>
  <si>
    <t>PAULA</t>
  </si>
  <si>
    <t>PERIÑAN SANCHEZ</t>
  </si>
  <si>
    <t>JORGE</t>
  </si>
  <si>
    <t>QUIÑONES TORRES</t>
  </si>
  <si>
    <t>VICTOR</t>
  </si>
  <si>
    <t>RAMIREZ SAEZ</t>
  </si>
  <si>
    <t>CARMEN MARIA</t>
  </si>
  <si>
    <t>RAYA RODRIGUEZ</t>
  </si>
  <si>
    <t>GABRIEL</t>
  </si>
  <si>
    <t>RECIO AVILA</t>
  </si>
  <si>
    <t>LAURA</t>
  </si>
  <si>
    <t>RESA OYA</t>
  </si>
  <si>
    <t>MARIA LINA</t>
  </si>
  <si>
    <t>ROCA VARELA</t>
  </si>
  <si>
    <t>MIGUEL ANGEL</t>
  </si>
  <si>
    <t>RUIZ CONDE</t>
  </si>
  <si>
    <t>RUIZ MARTIN</t>
  </si>
  <si>
    <t>ANDREA</t>
  </si>
  <si>
    <t>RUIZ VEGA</t>
  </si>
  <si>
    <t>JOSE JAVIER</t>
  </si>
  <si>
    <t>SABIO MORALES</t>
  </si>
  <si>
    <t>SALAS GARRIDO</t>
  </si>
  <si>
    <t>SALCEDO CONTRERAS</t>
  </si>
  <si>
    <t>ADRIAN</t>
  </si>
  <si>
    <t>SANCHEZ CARRION</t>
  </si>
  <si>
    <t>ELENA</t>
  </si>
  <si>
    <t>SANCHEZ MELLINAS</t>
  </si>
  <si>
    <t>JOSE MANUEL</t>
  </si>
  <si>
    <t>SANCHEZ-PRIETO APARICIO</t>
  </si>
  <si>
    <t>SANTIAGO CERVILLA</t>
  </si>
  <si>
    <t>ALBA</t>
  </si>
  <si>
    <t>SEVILLA NAVARRO</t>
  </si>
  <si>
    <t>PAOLA</t>
  </si>
  <si>
    <t>SORIA OSUNA</t>
  </si>
  <si>
    <t>ISABEL</t>
  </si>
  <si>
    <t>SOTO MORENO</t>
  </si>
  <si>
    <t>NICOLAU</t>
  </si>
  <si>
    <t>SUREDA PASCUAL</t>
  </si>
  <si>
    <t>TERRON OLIVA</t>
  </si>
  <si>
    <t>TIRADO PEÑA</t>
  </si>
  <si>
    <t>LIDIA</t>
  </si>
  <si>
    <t>TORRES ENTRENA</t>
  </si>
  <si>
    <t>MARIA JOSE</t>
  </si>
  <si>
    <t>TUNEZ MARTOS</t>
  </si>
  <si>
    <t>ANGEL GABRIEL</t>
  </si>
  <si>
    <t>UNICA NAVARRETE</t>
  </si>
  <si>
    <t>VARON FERNANDEZ</t>
  </si>
  <si>
    <t>ANDRES</t>
  </si>
  <si>
    <t>VAZQUEZ RODRIGUEZ</t>
  </si>
  <si>
    <t>VEGA RIVAS</t>
  </si>
  <si>
    <t>VILCHEZ BONILLA</t>
  </si>
  <si>
    <t>JULIA</t>
  </si>
  <si>
    <t>YERGA VADILLO</t>
  </si>
  <si>
    <t>ZUÑIGA RODRIGUEZ</t>
  </si>
  <si>
    <t>Inf. Estad I</t>
  </si>
  <si>
    <t>ANTONIO VILCHEZ BONILLA</t>
  </si>
  <si>
    <t>JULIA YERGA VADILLO</t>
  </si>
  <si>
    <t>CALVENTE PEREZ</t>
  </si>
  <si>
    <t>RUBEN</t>
  </si>
  <si>
    <t>ESCAMILLA ROCA</t>
  </si>
  <si>
    <t>FERNANDO IVAN</t>
  </si>
  <si>
    <t>GARROCHENA BARTOMEU</t>
  </si>
  <si>
    <t>GRANADOS RUIZ</t>
  </si>
  <si>
    <t>LÉA</t>
  </si>
  <si>
    <t>PAPILLON</t>
  </si>
  <si>
    <t>LEIVA GARCIA</t>
  </si>
  <si>
    <t>LIN</t>
  </si>
  <si>
    <t>YAO</t>
  </si>
  <si>
    <t>MORENO RECHE</t>
  </si>
  <si>
    <t>ANTONIO JESUS</t>
  </si>
  <si>
    <t>AGUSTIN</t>
  </si>
  <si>
    <t>SECILLA ARIZA</t>
  </si>
  <si>
    <t>TORRECILLAS GONZALEZ</t>
  </si>
  <si>
    <t>ROBERTO</t>
  </si>
  <si>
    <t>VAZQUEZ TRUJILLO</t>
  </si>
  <si>
    <t>VERA RUIZ</t>
  </si>
  <si>
    <t>EMILIO ARANDA PRENDES</t>
  </si>
  <si>
    <t>MARTA ARIZA GALVEZ</t>
  </si>
  <si>
    <t>JOSE BAYO IBAÑEZ</t>
  </si>
  <si>
    <t>CARLOS BELTRAN VILCHEZ</t>
  </si>
  <si>
    <t>NEREA BUENO GIJON</t>
  </si>
  <si>
    <t>LUIS CABAÑERO ALCALDE</t>
  </si>
  <si>
    <t>RAQUEL CASTELLON CONTRERAS</t>
  </si>
  <si>
    <t>PATRICIA CONTRERAS PARRA</t>
  </si>
  <si>
    <t>JESUS CORDERO ROMERO</t>
  </si>
  <si>
    <t>DAVID DELGADO VADELL</t>
  </si>
  <si>
    <t>JOSE MARIA DIAZ GARCIA</t>
  </si>
  <si>
    <t>SEBASTIAN JOAQUIN FIGUERAS LOPEZ</t>
  </si>
  <si>
    <t>LAURA JESUS GONZALEZ CARRASCO</t>
  </si>
  <si>
    <t>MARIA GRANADOS RUIZ</t>
  </si>
  <si>
    <t>JESUS GUTIERREZ ALFARO</t>
  </si>
  <si>
    <t>SAMUEL LUIS HIDALGO MARTIN</t>
  </si>
  <si>
    <t>FRANCISCO JAVIER HORTAL GARCIA</t>
  </si>
  <si>
    <t>YAO LIN</t>
  </si>
  <si>
    <t>SUSANA LOPEZ SANCHEZ</t>
  </si>
  <si>
    <t>JAVIER LORENZO MARTINEZ</t>
  </si>
  <si>
    <t>MIGUEL ANGEL ZUÑIGA RODRIGUEZ</t>
  </si>
  <si>
    <t>ANGEL GABRIEL UNICA NAVARRETE</t>
  </si>
  <si>
    <t>JOSE MANUEL TORRECILLAS GONZALEZ</t>
  </si>
  <si>
    <t>ELENA SANCHEZ MELLINAS</t>
  </si>
  <si>
    <t>JOSE TERRON OLIVA</t>
  </si>
  <si>
    <t>EMMANUEL PALMA JIMENEZ</t>
  </si>
  <si>
    <t>INMACULADA PARRA FERNANDEZ</t>
  </si>
  <si>
    <t>CLAUDIA PEDROSA GUERRERO</t>
  </si>
  <si>
    <t>ANTONIO JESUS MORENO RECHE</t>
  </si>
  <si>
    <t>FRANCISCO LUIS NAVARRO MARTINEZ</t>
  </si>
  <si>
    <t>NEREA IBAÑEZ DEL RIO</t>
  </si>
  <si>
    <t>SILVIA IBAÑEZ SANCHEZ</t>
  </si>
  <si>
    <t>ANGEL JIMENEZ ALUMBREROS</t>
  </si>
  <si>
    <t>PAPILLON LÉA</t>
  </si>
  <si>
    <t>ANDREA LEIVA GARCIA</t>
  </si>
  <si>
    <t>FRANCISCO JOSE LOPEZ CALLEJON</t>
  </si>
  <si>
    <t>FERNANDO IVAN ESCAMILLA ROCA</t>
  </si>
  <si>
    <t>RUBEN CALVENTE PEREZ</t>
  </si>
  <si>
    <t>IGNACIO ARREGUI BORJA</t>
  </si>
  <si>
    <t>JUAN CARO SANCHEZ</t>
  </si>
  <si>
    <t>LOLA CHAVES GARCIA-DONAS</t>
  </si>
  <si>
    <t>ALEJANDRO PALOMINO ROBLES</t>
  </si>
  <si>
    <t>LUCIA ARROYO MARQUEZ</t>
  </si>
  <si>
    <t>MARIA VARON FERNANDEZ</t>
  </si>
  <si>
    <t>ALBA VERA RUIZ</t>
  </si>
  <si>
    <t>LIDIA TORRES ENTRENA</t>
  </si>
  <si>
    <t>ALBA SEVILLA NAVARRO</t>
  </si>
  <si>
    <t>ISABEL SOTO MORENO</t>
  </si>
  <si>
    <t>NICOLAU SUREDA PASCUAL</t>
  </si>
  <si>
    <t>JOSE MANUEL SANCHEZ-PRIETO APARICIO</t>
  </si>
  <si>
    <t>ANA SANTIAGO CERVILLA</t>
  </si>
  <si>
    <t>JOSE JAVIER SABIO MORALES</t>
  </si>
  <si>
    <t>MARTA SALAS GARRIDO</t>
  </si>
  <si>
    <t>SILVIA SALCEDO CONTRERAS</t>
  </si>
  <si>
    <t>ADRIAN SANCHEZ CARRION</t>
  </si>
  <si>
    <t>LAURA RESA OYA</t>
  </si>
  <si>
    <t>MIGUEL ANGEL RUIZ CONDE</t>
  </si>
  <si>
    <t>CELIA RUIZ MARTIN</t>
  </si>
  <si>
    <t>PAULA PERIÑAN SANCHEZ</t>
  </si>
  <si>
    <t>JORGE QUIÑONES TORRES</t>
  </si>
  <si>
    <t>CARMEN MARIA RAYA RODRIGUEZ</t>
  </si>
  <si>
    <t>ANTONIO MOYA RODRIGUEZ</t>
  </si>
  <si>
    <t>ROBERTO VAZQUEZ TRUJILLO</t>
  </si>
  <si>
    <t>MARIA JOSE TUNEZ MARTOS</t>
  </si>
  <si>
    <t>ANGEL BRAVO SAENZ</t>
  </si>
  <si>
    <t>ALVARO CRUZ SANCHEZ</t>
  </si>
  <si>
    <t>JULIO GARCIA BUSTOS</t>
  </si>
  <si>
    <t>MARTA GARROCHENA BARTOMEU</t>
  </si>
  <si>
    <t>JUAN LUIS MARTINEZ GUALDA</t>
  </si>
  <si>
    <t>FRANCISCO MANUEL PEREZ VILLAR</t>
  </si>
  <si>
    <t>MARIA LINA ROCA VARELA</t>
  </si>
  <si>
    <t>AGUSTIN SECILLA ARIZA</t>
  </si>
  <si>
    <t>ALEJANDRO MADUEÑO GALVEZ</t>
  </si>
  <si>
    <t>SANTIAGO MARTIN CABRERA</t>
  </si>
  <si>
    <t>MANUEL MORALEDA LOZANO</t>
  </si>
  <si>
    <t>JOSE MORENO PASADAS</t>
  </si>
  <si>
    <t>ANA VEGA RIVAS</t>
  </si>
  <si>
    <t>PAOLA SORIA OSUNA</t>
  </si>
  <si>
    <t>VICTOR RAMIREZ SAEZ</t>
  </si>
  <si>
    <t>GABRIEL RECIO AVILA</t>
  </si>
  <si>
    <t>FERNANDO MOYA RAMIREZ</t>
  </si>
  <si>
    <t>CECILIA OSUNA ALCAIDE</t>
  </si>
  <si>
    <t>FRANCISCO JOSE MOLINA ALONSO</t>
  </si>
  <si>
    <t>ANABEL CARDENAS RUIZ</t>
  </si>
  <si>
    <t>JUAN JOSE DE LA HOZ GÓMEZ</t>
  </si>
  <si>
    <t>AFRICA DE LA ROSA SUAREZ</t>
  </si>
  <si>
    <t>LUCAS ALJARILLA SANCHEZ</t>
  </si>
  <si>
    <t>ANA CARMONA LOPEZ</t>
  </si>
  <si>
    <t>JUAN CARRION CAPITAN</t>
  </si>
  <si>
    <t>MIGUEL GIJON JIMENEZ</t>
  </si>
  <si>
    <t>JOSE MARIA LOPEZ TORRES</t>
  </si>
  <si>
    <t>ALVARO ANDRES MARTINEZ</t>
  </si>
  <si>
    <t>LOURDES CALLE LOPEZ</t>
  </si>
  <si>
    <t>ANGELA CARMONA GARCIA</t>
  </si>
  <si>
    <t>LUIS PABLO GALLEGO SALIDO</t>
  </si>
  <si>
    <t>CELIA GOMEZ GALVEZ</t>
  </si>
  <si>
    <t>MARIA LUQUE OCHANDO</t>
  </si>
  <si>
    <t>MARIA MACIAS EL MAJTY</t>
  </si>
  <si>
    <t>MONICA MALDONADO OLIVARES</t>
  </si>
  <si>
    <t>SANTIAGO MALPICA PLAZAS</t>
  </si>
  <si>
    <t>JOSE ALBERTO MORENO HERNANDEZ</t>
  </si>
  <si>
    <t>ALVARO JAVIER MORET MEGIAS</t>
  </si>
  <si>
    <t>CARMEN MUÑOZ CORDOBA</t>
  </si>
  <si>
    <t>ANDREA RUIZ VEGA</t>
  </si>
  <si>
    <t>GONZALEZ CUERVA</t>
  </si>
  <si>
    <t>PATRICIA GONZALEZ CUERVA</t>
  </si>
  <si>
    <t>ANDRADES MONTESINOS</t>
  </si>
  <si>
    <t>JOSEP</t>
  </si>
  <si>
    <t>MOLTO MIRALLES</t>
  </si>
  <si>
    <t>SANDRA ANDRADES MONTESINOS</t>
  </si>
  <si>
    <t>ANDRES VAZQUEZ RODRIGUEZ</t>
  </si>
  <si>
    <t>PAULA TIRADO PEÑA</t>
  </si>
  <si>
    <t>ANTONIO JOSE HEREDIA FERNANDEZ</t>
  </si>
  <si>
    <t>SANDRA GISBERT CREMADES</t>
  </si>
  <si>
    <t>PEDRO GALVEZ RODRIGUEZ</t>
  </si>
  <si>
    <t>JOSEP MOLTO MIRALLES</t>
  </si>
  <si>
    <t>BENITEZ ARIZA</t>
  </si>
  <si>
    <t>ISABEL BENITEZ ARIZA</t>
  </si>
  <si>
    <t xml:space="preserve">JAIME </t>
  </si>
  <si>
    <t>DE CASTRO ESCRIBANO</t>
  </si>
  <si>
    <t>JAIME  DE CASTRO ESCRIBANO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</si>
</sst>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0" fontId="5" fillId="0" borderId="0"/>
  </cellStyleXfs>
  <cellXfs count="11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" fontId="0" fillId="0" borderId="0" xfId="0" applyNumberFormat="1"/>
    <xf numFmtId="0" fontId="3" fillId="0" borderId="0" xfId="1"/>
    <xf numFmtId="0" fontId="0" fillId="2" borderId="0" xfId="0" applyFill="1"/>
    <xf numFmtId="0" fontId="2" fillId="3" borderId="1" xfId="0" applyFont="1" applyFill="1" applyBorder="1"/>
    <xf numFmtId="0" fontId="0" fillId="4" borderId="0" xfId="0" applyFill="1"/>
    <xf numFmtId="0" fontId="2" fillId="0" borderId="0" xfId="0" applyFont="1" applyAlignment="1">
      <alignment horizontal="left"/>
    </xf>
    <xf numFmtId="0" fontId="3" fillId="0" borderId="0" xfId="1" applyFill="1"/>
  </cellXfs>
  <cellStyles count="6">
    <cellStyle name="Heading" xfId="2" xr:uid="{DCCA4E8B-3A35-4543-8346-9A992CC3231A}"/>
    <cellStyle name="Heading1" xfId="3" xr:uid="{1054E48F-6EF5-483C-BDD7-6844F5FFEA2E}"/>
    <cellStyle name="Normal" xfId="0" builtinId="0"/>
    <cellStyle name="Normal 2" xfId="1" xr:uid="{A72AA74B-5E32-4757-BA94-35C04DB1299B}"/>
    <cellStyle name="Result" xfId="4" xr:uid="{CA1D45BE-FFF9-40FC-8D88-BC6662D913AD}"/>
    <cellStyle name="Result2" xfId="5" xr:uid="{4A5CE87A-FAA0-42CB-B275-6A522A255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Teo Prob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Teo Prob</a:t>
          </a:r>
        </a:p>
      </cx:txPr>
    </cx:title>
    <cx:plotArea>
      <cx:plotAreaRegion>
        <cx:series layoutId="clusteredColumn" uniqueId="{62D260AE-AC3A-48AC-BD68-AC962D88D975}">
          <cx:dataLabels pos="inEnd">
            <cx:visibility seriesName="0" categoryName="0" value="1"/>
          </cx:dataLabels>
          <cx:dataId val="0"/>
          <cx:layoutPr>
            <cx:binning intervalClosed="r" overflow="50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Inferencia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Inferencia</a:t>
          </a:r>
        </a:p>
      </cx:txPr>
    </cx:title>
    <cx:plotArea>
      <cx:plotAreaRegion>
        <cx:series layoutId="clusteredColumn" uniqueId="{E27D7826-0B07-4CFD-8E49-18A170E764EA}">
          <cx:tx>
            <cx:txData>
              <cx:f>_xlchart.v1.4</cx:f>
              <cx:v/>
            </cx:txData>
          </cx:tx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IO I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IO I</a:t>
          </a:r>
        </a:p>
      </cx:txPr>
    </cx:title>
    <cx:plotArea>
      <cx:plotAreaRegion>
        <cx:series layoutId="clusteredColumn" uniqueId="{729C1115-CDF8-4203-9D53-35B5ED3C91B9}">
          <cx:tx>
            <cx:txData>
              <cx:f>_xlchart.v1.1</cx:f>
              <cx:v/>
            </cx:txData>
          </cx:tx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Met Numer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Met Numer</a:t>
          </a:r>
        </a:p>
      </cx:txPr>
    </cx:title>
    <cx:plotArea>
      <cx:plotAreaRegion>
        <cx:series layoutId="clusteredColumn" uniqueId="{FAC0D843-046F-47B7-8BC4-387C0DF43FD7}">
          <cx:dataLabels pos="inEnd">
            <cx:visibility seriesName="0" categoryName="0" value="1"/>
          </cx:dataLabels>
          <cx:dataId val="0"/>
          <cx:layoutPr>
            <cx:binning intervalClosed="r">
              <cx:binSize val="0.5"/>
            </cx:binning>
          </cx:layoutPr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110134</xdr:colOff>
      <xdr:row>120</xdr:row>
      <xdr:rowOff>92869</xdr:rowOff>
    </xdr:from>
    <xdr:to>
      <xdr:col>1</xdr:col>
      <xdr:colOff>875111</xdr:colOff>
      <xdr:row>134</xdr:row>
      <xdr:rowOff>169069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809A6C67-FBEA-459A-87BB-42420E0193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134" y="22952869"/>
              <a:ext cx="2136577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</xdr:col>
      <xdr:colOff>964407</xdr:colOff>
      <xdr:row>120</xdr:row>
      <xdr:rowOff>92869</xdr:rowOff>
    </xdr:from>
    <xdr:to>
      <xdr:col>2</xdr:col>
      <xdr:colOff>1321594</xdr:colOff>
      <xdr:row>134</xdr:row>
      <xdr:rowOff>169069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B947954C-DFD3-43C7-9524-7F552341DD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36007" y="22952869"/>
              <a:ext cx="2271712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2</xdr:col>
      <xdr:colOff>1422797</xdr:colOff>
      <xdr:row>120</xdr:row>
      <xdr:rowOff>104775</xdr:rowOff>
    </xdr:from>
    <xdr:to>
      <xdr:col>5</xdr:col>
      <xdr:colOff>506015</xdr:colOff>
      <xdr:row>134</xdr:row>
      <xdr:rowOff>180975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79520496-7E47-45D7-AB35-742F163F6C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08922" y="22964775"/>
              <a:ext cx="2150268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5</xdr:col>
      <xdr:colOff>625079</xdr:colOff>
      <xdr:row>120</xdr:row>
      <xdr:rowOff>98822</xdr:rowOff>
    </xdr:from>
    <xdr:to>
      <xdr:col>8</xdr:col>
      <xdr:colOff>279798</xdr:colOff>
      <xdr:row>134</xdr:row>
      <xdr:rowOff>175022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E9AF06CF-F2B8-4B15-9255-95BEFA69B2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8254" y="22958822"/>
              <a:ext cx="2093119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4E92-49C9-4412-99CD-2EE0E68DF732}">
  <dimension ref="A1:L50"/>
  <sheetViews>
    <sheetView workbookViewId="0">
      <pane ySplit="1" topLeftCell="A8" activePane="bottomLeft" state="frozen"/>
      <selection pane="bottomLeft" activeCell="C45" sqref="C45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4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214</v>
      </c>
      <c r="B3" s="9">
        <v>1</v>
      </c>
      <c r="C3" s="7" t="s">
        <v>214</v>
      </c>
      <c r="E3" s="7" t="s">
        <v>214</v>
      </c>
      <c r="G3" s="7" t="s">
        <v>214</v>
      </c>
    </row>
    <row r="4" spans="1:7">
      <c r="A4" s="7" t="s">
        <v>215</v>
      </c>
      <c r="B4" s="9">
        <v>2</v>
      </c>
      <c r="C4" s="7" t="s">
        <v>215</v>
      </c>
      <c r="E4" s="7" t="s">
        <v>215</v>
      </c>
      <c r="G4" s="7" t="s">
        <v>215</v>
      </c>
    </row>
    <row r="5" spans="1:7">
      <c r="A5" s="7" t="s">
        <v>216</v>
      </c>
      <c r="B5" s="9">
        <v>3</v>
      </c>
      <c r="C5" s="7" t="s">
        <v>216</v>
      </c>
      <c r="E5" s="7" t="s">
        <v>216</v>
      </c>
      <c r="G5" s="7" t="s">
        <v>216</v>
      </c>
    </row>
    <row r="6" spans="1:7">
      <c r="A6" s="7" t="s">
        <v>217</v>
      </c>
      <c r="B6" s="9">
        <v>4</v>
      </c>
      <c r="C6" s="7" t="s">
        <v>217</v>
      </c>
      <c r="E6" s="7" t="s">
        <v>217</v>
      </c>
      <c r="G6" s="7" t="s">
        <v>217</v>
      </c>
    </row>
    <row r="7" spans="1:7">
      <c r="A7" s="7" t="s">
        <v>218</v>
      </c>
      <c r="B7" s="9">
        <v>5</v>
      </c>
      <c r="C7" s="7" t="s">
        <v>218</v>
      </c>
      <c r="E7" s="7" t="s">
        <v>218</v>
      </c>
      <c r="G7" s="7" t="s">
        <v>218</v>
      </c>
    </row>
    <row r="8" spans="1:7">
      <c r="A8" s="7" t="s">
        <v>219</v>
      </c>
      <c r="B8" s="9">
        <v>6</v>
      </c>
      <c r="C8" s="7" t="s">
        <v>219</v>
      </c>
      <c r="E8" s="7" t="s">
        <v>219</v>
      </c>
      <c r="G8" s="7" t="s">
        <v>219</v>
      </c>
    </row>
    <row r="9" spans="1:7">
      <c r="A9" s="7" t="s">
        <v>220</v>
      </c>
      <c r="B9" s="9">
        <v>7</v>
      </c>
      <c r="C9" s="7" t="s">
        <v>220</v>
      </c>
      <c r="E9" s="7" t="s">
        <v>220</v>
      </c>
      <c r="G9" s="7" t="s">
        <v>220</v>
      </c>
    </row>
    <row r="10" spans="1:7">
      <c r="A10" s="7" t="s">
        <v>221</v>
      </c>
      <c r="B10" s="9">
        <v>8</v>
      </c>
      <c r="C10" s="7" t="s">
        <v>221</v>
      </c>
      <c r="E10" s="7" t="s">
        <v>221</v>
      </c>
      <c r="G10" s="7" t="s">
        <v>221</v>
      </c>
    </row>
    <row r="11" spans="1:7">
      <c r="A11" s="7" t="s">
        <v>222</v>
      </c>
      <c r="B11" s="9">
        <v>9</v>
      </c>
      <c r="C11" s="7" t="s">
        <v>222</v>
      </c>
      <c r="E11" s="7" t="s">
        <v>222</v>
      </c>
      <c r="G11" s="7" t="s">
        <v>222</v>
      </c>
    </row>
    <row r="12" spans="1:7">
      <c r="A12" s="7" t="s">
        <v>223</v>
      </c>
      <c r="B12" s="9">
        <v>10</v>
      </c>
      <c r="C12" s="7" t="s">
        <v>223</v>
      </c>
      <c r="E12" s="7" t="s">
        <v>223</v>
      </c>
      <c r="G12" s="7" t="s">
        <v>223</v>
      </c>
    </row>
    <row r="13" spans="1:7">
      <c r="A13" s="7" t="s">
        <v>224</v>
      </c>
      <c r="B13" s="9">
        <v>11</v>
      </c>
      <c r="C13" s="7" t="s">
        <v>224</v>
      </c>
      <c r="E13" s="7" t="s">
        <v>224</v>
      </c>
      <c r="G13" s="7" t="s">
        <v>224</v>
      </c>
    </row>
    <row r="14" spans="1:7">
      <c r="A14" s="7" t="s">
        <v>225</v>
      </c>
      <c r="B14" s="9">
        <v>12</v>
      </c>
      <c r="C14" s="7" t="s">
        <v>225</v>
      </c>
      <c r="E14" s="7" t="s">
        <v>225</v>
      </c>
      <c r="G14" s="7" t="s">
        <v>225</v>
      </c>
    </row>
    <row r="15" spans="1:7">
      <c r="A15" s="7" t="s">
        <v>226</v>
      </c>
      <c r="B15" s="9">
        <v>13</v>
      </c>
      <c r="C15" s="7" t="s">
        <v>226</v>
      </c>
      <c r="E15" s="7" t="s">
        <v>226</v>
      </c>
      <c r="G15" s="7" t="s">
        <v>226</v>
      </c>
    </row>
    <row r="16" spans="1:7">
      <c r="A16" s="7" t="s">
        <v>227</v>
      </c>
      <c r="B16" s="9">
        <v>14</v>
      </c>
      <c r="C16" s="7" t="s">
        <v>227</v>
      </c>
      <c r="E16" s="7" t="s">
        <v>227</v>
      </c>
      <c r="G16" s="7" t="s">
        <v>227</v>
      </c>
    </row>
    <row r="17" spans="1:7">
      <c r="A17" s="7" t="s">
        <v>228</v>
      </c>
      <c r="B17" s="9">
        <v>15</v>
      </c>
      <c r="C17" s="7" t="s">
        <v>228</v>
      </c>
      <c r="E17" s="7" t="s">
        <v>228</v>
      </c>
      <c r="G17" s="7" t="s">
        <v>228</v>
      </c>
    </row>
    <row r="18" spans="1:7">
      <c r="A18" s="7" t="s">
        <v>229</v>
      </c>
      <c r="B18" s="9">
        <v>16</v>
      </c>
      <c r="C18" s="7" t="s">
        <v>229</v>
      </c>
      <c r="E18" s="7" t="s">
        <v>229</v>
      </c>
      <c r="G18" s="7" t="s">
        <v>229</v>
      </c>
    </row>
    <row r="19" spans="1:7">
      <c r="A19" s="7" t="s">
        <v>230</v>
      </c>
      <c r="B19" s="9">
        <v>17</v>
      </c>
      <c r="C19" s="7" t="s">
        <v>230</v>
      </c>
      <c r="E19" s="7" t="s">
        <v>230</v>
      </c>
      <c r="G19" s="7" t="s">
        <v>230</v>
      </c>
    </row>
    <row r="20" spans="1:7">
      <c r="A20" s="7" t="s">
        <v>231</v>
      </c>
      <c r="B20" s="9">
        <v>18</v>
      </c>
      <c r="C20" s="7" t="s">
        <v>231</v>
      </c>
      <c r="E20" s="7" t="s">
        <v>231</v>
      </c>
      <c r="G20" s="7" t="s">
        <v>231</v>
      </c>
    </row>
    <row r="21" spans="1:7">
      <c r="A21" s="7" t="s">
        <v>232</v>
      </c>
      <c r="B21" s="9">
        <v>19</v>
      </c>
      <c r="C21" s="7" t="s">
        <v>232</v>
      </c>
      <c r="E21" s="7" t="s">
        <v>232</v>
      </c>
      <c r="G21" s="7" t="s">
        <v>232</v>
      </c>
    </row>
    <row r="22" spans="1:7">
      <c r="A22" s="7" t="s">
        <v>233</v>
      </c>
      <c r="B22" s="9">
        <v>20</v>
      </c>
      <c r="C22" s="7" t="s">
        <v>233</v>
      </c>
      <c r="E22" s="7" t="s">
        <v>233</v>
      </c>
      <c r="G22" s="7" t="s">
        <v>233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256</v>
      </c>
      <c r="D25" s="2">
        <v>1</v>
      </c>
      <c r="E25" s="7" t="s">
        <v>278</v>
      </c>
    </row>
    <row r="26" spans="1:7">
      <c r="A26" s="2"/>
      <c r="C26" s="7" t="s">
        <v>278</v>
      </c>
      <c r="D26" s="2">
        <v>2</v>
      </c>
      <c r="E26" s="7" t="s">
        <v>279</v>
      </c>
    </row>
    <row r="27" spans="1:7">
      <c r="A27" s="2"/>
      <c r="C27" s="7" t="s">
        <v>254</v>
      </c>
      <c r="D27" s="2">
        <v>3</v>
      </c>
      <c r="E27" s="7" t="s">
        <v>280</v>
      </c>
    </row>
    <row r="28" spans="1:7">
      <c r="A28" s="2"/>
      <c r="C28" s="7" t="s">
        <v>279</v>
      </c>
      <c r="D28" s="2">
        <v>4</v>
      </c>
      <c r="E28" s="7" t="s">
        <v>281</v>
      </c>
    </row>
    <row r="29" spans="1:7">
      <c r="C29" s="7" t="s">
        <v>280</v>
      </c>
      <c r="D29" s="2">
        <v>5</v>
      </c>
      <c r="E29" s="7" t="s">
        <v>286</v>
      </c>
    </row>
    <row r="30" spans="1:7">
      <c r="A30" s="2"/>
      <c r="C30" s="7" t="s">
        <v>281</v>
      </c>
      <c r="D30" s="2">
        <v>6</v>
      </c>
      <c r="E30" s="7" t="s">
        <v>287</v>
      </c>
    </row>
    <row r="31" spans="1:7">
      <c r="A31" s="2"/>
      <c r="C31" s="7" t="s">
        <v>282</v>
      </c>
      <c r="D31" s="2">
        <v>7</v>
      </c>
      <c r="E31" s="7" t="s">
        <v>288</v>
      </c>
    </row>
    <row r="32" spans="1:7">
      <c r="A32" s="2"/>
      <c r="C32" s="7" t="s">
        <v>255</v>
      </c>
      <c r="D32" s="2">
        <v>8</v>
      </c>
      <c r="E32" s="7" t="s">
        <v>289</v>
      </c>
    </row>
    <row r="33" spans="1:5">
      <c r="A33" s="2"/>
      <c r="C33" s="7" t="s">
        <v>283</v>
      </c>
      <c r="D33" s="2">
        <v>9</v>
      </c>
      <c r="E33" s="7" t="s">
        <v>282</v>
      </c>
    </row>
    <row r="34" spans="1:5">
      <c r="A34" s="2"/>
      <c r="C34" s="7" t="s">
        <v>284</v>
      </c>
      <c r="D34" s="2">
        <v>10</v>
      </c>
      <c r="E34" s="7" t="s">
        <v>242</v>
      </c>
    </row>
    <row r="35" spans="1:5">
      <c r="A35" s="2"/>
      <c r="C35" s="7" t="s">
        <v>285</v>
      </c>
      <c r="D35" s="2">
        <v>11</v>
      </c>
      <c r="E35" s="7" t="s">
        <v>243</v>
      </c>
    </row>
    <row r="36" spans="1:5">
      <c r="A36" s="2"/>
      <c r="C36" s="7" t="s">
        <v>277</v>
      </c>
      <c r="D36" s="2">
        <v>12</v>
      </c>
      <c r="E36" s="7" t="s">
        <v>274</v>
      </c>
    </row>
    <row r="37" spans="1:5">
      <c r="A37" s="2"/>
      <c r="C37" s="7" t="s">
        <v>276</v>
      </c>
      <c r="D37" s="2">
        <v>13</v>
      </c>
      <c r="E37" s="7" t="s">
        <v>283</v>
      </c>
    </row>
    <row r="38" spans="1:5">
      <c r="A38" s="2"/>
      <c r="C38" s="7" t="s">
        <v>286</v>
      </c>
      <c r="D38" s="2">
        <v>14</v>
      </c>
      <c r="E38" s="7" t="s">
        <v>284</v>
      </c>
    </row>
    <row r="39" spans="1:5">
      <c r="A39" s="2"/>
      <c r="C39" s="7" t="s">
        <v>287</v>
      </c>
      <c r="D39" s="2">
        <v>15</v>
      </c>
      <c r="E39" s="7" t="s">
        <v>237</v>
      </c>
    </row>
    <row r="40" spans="1:5">
      <c r="A40" s="2"/>
      <c r="C40" s="7" t="s">
        <v>288</v>
      </c>
      <c r="D40" s="2">
        <v>16</v>
      </c>
      <c r="E40" s="7" t="s">
        <v>285</v>
      </c>
    </row>
    <row r="41" spans="1:5">
      <c r="A41" s="2"/>
      <c r="C41" s="7" t="s">
        <v>289</v>
      </c>
      <c r="D41" s="2">
        <v>17</v>
      </c>
      <c r="E41" s="7" t="s">
        <v>277</v>
      </c>
    </row>
    <row r="42" spans="1:5">
      <c r="A42" s="2"/>
      <c r="C42" s="7" t="s">
        <v>274</v>
      </c>
      <c r="D42" s="2">
        <v>18</v>
      </c>
      <c r="E42" s="7" t="s">
        <v>234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3CED-0999-4FA1-9E5C-5AE1FEBA1BA9}">
  <dimension ref="A1:L50"/>
  <sheetViews>
    <sheetView workbookViewId="0">
      <pane ySplit="1" topLeftCell="A2" activePane="bottomLeft" state="frozen"/>
      <selection pane="bottomLeft" activeCell="E42" sqref="E4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257</v>
      </c>
      <c r="B3" s="2">
        <v>1</v>
      </c>
      <c r="C3" s="7" t="s">
        <v>257</v>
      </c>
      <c r="E3" s="7" t="s">
        <v>257</v>
      </c>
      <c r="G3" s="7" t="s">
        <v>257</v>
      </c>
    </row>
    <row r="4" spans="1:7">
      <c r="A4" s="7" t="s">
        <v>293</v>
      </c>
      <c r="B4" s="2">
        <v>2</v>
      </c>
      <c r="C4" s="7" t="s">
        <v>281</v>
      </c>
      <c r="E4" s="7" t="s">
        <v>293</v>
      </c>
      <c r="G4" s="7" t="s">
        <v>293</v>
      </c>
    </row>
    <row r="5" spans="1:7">
      <c r="A5" s="7" t="s">
        <v>292</v>
      </c>
      <c r="B5" s="2">
        <v>3</v>
      </c>
      <c r="C5" s="7" t="s">
        <v>319</v>
      </c>
      <c r="E5" s="7" t="s">
        <v>292</v>
      </c>
      <c r="G5" s="7" t="s">
        <v>292</v>
      </c>
    </row>
    <row r="6" spans="1:7">
      <c r="A6" s="7" t="s">
        <v>281</v>
      </c>
      <c r="B6" s="2">
        <v>4</v>
      </c>
      <c r="C6" s="7" t="s">
        <v>286</v>
      </c>
      <c r="E6" s="7" t="s">
        <v>281</v>
      </c>
      <c r="G6" s="7" t="s">
        <v>281</v>
      </c>
    </row>
    <row r="7" spans="1:7">
      <c r="A7" s="7" t="s">
        <v>319</v>
      </c>
      <c r="B7" s="2">
        <v>5</v>
      </c>
      <c r="C7" s="7" t="s">
        <v>287</v>
      </c>
      <c r="E7" s="7" t="s">
        <v>319</v>
      </c>
      <c r="G7" s="7" t="s">
        <v>319</v>
      </c>
    </row>
    <row r="8" spans="1:7">
      <c r="A8" s="7" t="s">
        <v>286</v>
      </c>
      <c r="B8" s="2">
        <v>6</v>
      </c>
      <c r="C8" s="7" t="s">
        <v>269</v>
      </c>
      <c r="E8" s="7" t="s">
        <v>286</v>
      </c>
      <c r="G8" s="7" t="s">
        <v>286</v>
      </c>
    </row>
    <row r="9" spans="1:7">
      <c r="A9" s="7" t="s">
        <v>287</v>
      </c>
      <c r="B9" s="2">
        <v>7</v>
      </c>
      <c r="C9" s="7" t="s">
        <v>263</v>
      </c>
      <c r="E9" s="7" t="s">
        <v>287</v>
      </c>
      <c r="G9" s="7" t="s">
        <v>287</v>
      </c>
    </row>
    <row r="10" spans="1:7">
      <c r="A10" s="7" t="s">
        <v>269</v>
      </c>
      <c r="B10" s="2">
        <v>8</v>
      </c>
      <c r="C10" s="7" t="s">
        <v>264</v>
      </c>
      <c r="E10" s="7" t="s">
        <v>269</v>
      </c>
      <c r="G10" s="7" t="s">
        <v>269</v>
      </c>
    </row>
    <row r="11" spans="1:7">
      <c r="A11" s="7" t="s">
        <v>263</v>
      </c>
      <c r="B11" s="2">
        <v>9</v>
      </c>
      <c r="C11" s="7" t="s">
        <v>260</v>
      </c>
      <c r="E11" s="7" t="s">
        <v>263</v>
      </c>
      <c r="G11" s="7" t="s">
        <v>263</v>
      </c>
    </row>
    <row r="12" spans="1:7">
      <c r="A12" s="7" t="s">
        <v>264</v>
      </c>
      <c r="B12" s="2">
        <v>10</v>
      </c>
      <c r="C12" s="7" t="s">
        <v>261</v>
      </c>
      <c r="E12" s="7" t="s">
        <v>264</v>
      </c>
      <c r="G12" s="7" t="s">
        <v>264</v>
      </c>
    </row>
    <row r="13" spans="1:7">
      <c r="A13" s="7" t="s">
        <v>260</v>
      </c>
      <c r="B13" s="2">
        <v>11</v>
      </c>
      <c r="C13" s="7" t="s">
        <v>262</v>
      </c>
      <c r="E13" s="7" t="s">
        <v>260</v>
      </c>
      <c r="G13" s="7" t="s">
        <v>260</v>
      </c>
    </row>
    <row r="14" spans="1:7">
      <c r="A14" s="7" t="s">
        <v>261</v>
      </c>
      <c r="B14" s="2">
        <v>12</v>
      </c>
      <c r="C14" s="7" t="s">
        <v>193</v>
      </c>
      <c r="E14" s="7" t="s">
        <v>261</v>
      </c>
      <c r="G14" s="7" t="s">
        <v>261</v>
      </c>
    </row>
    <row r="15" spans="1:7">
      <c r="A15" s="7" t="s">
        <v>262</v>
      </c>
      <c r="B15" s="2">
        <v>13</v>
      </c>
      <c r="C15" s="7" t="s">
        <v>194</v>
      </c>
      <c r="E15" s="7" t="s">
        <v>262</v>
      </c>
      <c r="G15" s="7" t="s">
        <v>262</v>
      </c>
    </row>
    <row r="16" spans="1:7">
      <c r="A16" s="7" t="s">
        <v>193</v>
      </c>
      <c r="B16" s="2">
        <v>14</v>
      </c>
      <c r="C16" s="7" t="s">
        <v>280</v>
      </c>
      <c r="E16" s="7" t="s">
        <v>193</v>
      </c>
      <c r="G16" s="7" t="s">
        <v>193</v>
      </c>
    </row>
    <row r="17" spans="1:7">
      <c r="A17" s="7" t="s">
        <v>194</v>
      </c>
      <c r="B17" s="2">
        <v>15</v>
      </c>
      <c r="C17" s="7" t="s">
        <v>284</v>
      </c>
      <c r="E17" s="7" t="s">
        <v>194</v>
      </c>
      <c r="G17" s="7" t="s">
        <v>194</v>
      </c>
    </row>
    <row r="18" spans="1:7">
      <c r="A18" s="7" t="s">
        <v>308</v>
      </c>
      <c r="B18" s="2">
        <v>16</v>
      </c>
      <c r="C18" s="7" t="s">
        <v>255</v>
      </c>
      <c r="E18" s="7" t="s">
        <v>280</v>
      </c>
      <c r="G18" s="7" t="s">
        <v>280</v>
      </c>
    </row>
    <row r="19" spans="1:7">
      <c r="A19" s="7" t="s">
        <v>309</v>
      </c>
      <c r="B19" s="2">
        <v>17</v>
      </c>
      <c r="C19" s="7" t="s">
        <v>323</v>
      </c>
      <c r="E19" s="7" t="s">
        <v>290</v>
      </c>
      <c r="G19" s="7" t="s">
        <v>290</v>
      </c>
    </row>
    <row r="20" spans="1:7">
      <c r="A20" s="7" t="s">
        <v>310</v>
      </c>
      <c r="B20" s="2">
        <v>18</v>
      </c>
      <c r="C20" s="7" t="s">
        <v>254</v>
      </c>
      <c r="E20" s="7" t="s">
        <v>284</v>
      </c>
      <c r="G20" s="7" t="s">
        <v>284</v>
      </c>
    </row>
    <row r="21" spans="1:7">
      <c r="A21" s="7" t="s">
        <v>311</v>
      </c>
      <c r="B21" s="2">
        <v>19</v>
      </c>
      <c r="C21" s="7"/>
      <c r="E21" s="7" t="s">
        <v>299</v>
      </c>
      <c r="G21" s="7" t="s">
        <v>255</v>
      </c>
    </row>
    <row r="22" spans="1:7">
      <c r="A22" s="7" t="s">
        <v>312</v>
      </c>
      <c r="B22" s="2">
        <v>20</v>
      </c>
      <c r="C22" s="7"/>
      <c r="E22" s="7" t="s">
        <v>252</v>
      </c>
      <c r="G22" s="7" t="s">
        <v>299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277</v>
      </c>
      <c r="D25" s="2">
        <v>1</v>
      </c>
      <c r="E25" s="7" t="s">
        <v>243</v>
      </c>
    </row>
    <row r="26" spans="1:7">
      <c r="A26" s="2"/>
      <c r="C26" s="7" t="s">
        <v>285</v>
      </c>
      <c r="D26" s="2">
        <v>2</v>
      </c>
      <c r="E26" s="7" t="s">
        <v>239</v>
      </c>
    </row>
    <row r="27" spans="1:7">
      <c r="A27" s="2"/>
      <c r="C27" s="7" t="s">
        <v>265</v>
      </c>
      <c r="D27" s="2">
        <v>3</v>
      </c>
      <c r="E27" s="7" t="s">
        <v>236</v>
      </c>
    </row>
    <row r="28" spans="1:7">
      <c r="A28" s="2"/>
      <c r="C28" s="7" t="s">
        <v>266</v>
      </c>
      <c r="D28" s="2">
        <v>4</v>
      </c>
      <c r="E28" s="7" t="s">
        <v>237</v>
      </c>
    </row>
    <row r="29" spans="1:7">
      <c r="A29" s="2"/>
      <c r="C29" s="7" t="s">
        <v>267</v>
      </c>
      <c r="D29" s="2">
        <v>5</v>
      </c>
      <c r="E29" s="7" t="s">
        <v>240</v>
      </c>
    </row>
    <row r="30" spans="1:7">
      <c r="A30" s="2"/>
      <c r="C30" s="7" t="s">
        <v>268</v>
      </c>
      <c r="D30" s="2">
        <v>6</v>
      </c>
      <c r="E30" s="7" t="s">
        <v>241</v>
      </c>
    </row>
    <row r="31" spans="1:7">
      <c r="A31" s="2"/>
      <c r="C31" s="7" t="s">
        <v>270</v>
      </c>
      <c r="D31" s="2">
        <v>7</v>
      </c>
      <c r="E31" s="7" t="s">
        <v>277</v>
      </c>
    </row>
    <row r="32" spans="1:7">
      <c r="A32" s="2"/>
      <c r="C32" s="7" t="s">
        <v>271</v>
      </c>
      <c r="D32" s="2">
        <v>8</v>
      </c>
      <c r="E32" s="7" t="s">
        <v>285</v>
      </c>
    </row>
    <row r="33" spans="1:5">
      <c r="A33" s="2"/>
      <c r="C33" s="7" t="s">
        <v>274</v>
      </c>
      <c r="D33" s="2">
        <v>9</v>
      </c>
      <c r="E33" s="7" t="s">
        <v>265</v>
      </c>
    </row>
    <row r="34" spans="1:5">
      <c r="A34" s="2"/>
      <c r="C34" s="7" t="s">
        <v>272</v>
      </c>
      <c r="D34" s="2">
        <v>10</v>
      </c>
      <c r="E34" s="7" t="s">
        <v>266</v>
      </c>
    </row>
    <row r="35" spans="1:5">
      <c r="A35" s="2"/>
      <c r="C35" s="7" t="s">
        <v>273</v>
      </c>
      <c r="D35" s="2">
        <v>11</v>
      </c>
      <c r="E35" s="7" t="s">
        <v>267</v>
      </c>
    </row>
    <row r="36" spans="1:5">
      <c r="A36" s="2"/>
      <c r="C36" s="7" t="s">
        <v>283</v>
      </c>
      <c r="D36" s="2">
        <v>12</v>
      </c>
      <c r="E36" s="7" t="s">
        <v>268</v>
      </c>
    </row>
    <row r="37" spans="1:5">
      <c r="A37" s="2"/>
      <c r="C37" s="7"/>
      <c r="D37" s="2">
        <v>13</v>
      </c>
      <c r="E37" s="7" t="s">
        <v>270</v>
      </c>
    </row>
    <row r="38" spans="1:5">
      <c r="A38" s="2"/>
      <c r="C38" s="7"/>
      <c r="D38" s="2">
        <v>14</v>
      </c>
      <c r="E38" s="7" t="s">
        <v>271</v>
      </c>
    </row>
    <row r="39" spans="1:5">
      <c r="A39" s="2"/>
      <c r="C39" s="7"/>
      <c r="D39" s="2">
        <v>15</v>
      </c>
      <c r="E39" s="7" t="s">
        <v>274</v>
      </c>
    </row>
    <row r="40" spans="1:5">
      <c r="A40" s="2"/>
      <c r="C40" s="7"/>
      <c r="D40" s="2">
        <v>16</v>
      </c>
      <c r="E40" s="7" t="s">
        <v>272</v>
      </c>
    </row>
    <row r="41" spans="1:5">
      <c r="A41" s="2"/>
      <c r="C41" s="7"/>
      <c r="D41" s="2">
        <v>17</v>
      </c>
      <c r="E41" s="7" t="s">
        <v>273</v>
      </c>
    </row>
    <row r="42" spans="1:5">
      <c r="A42" s="2"/>
      <c r="C42" s="7"/>
      <c r="D42" s="2">
        <v>18</v>
      </c>
      <c r="E42" s="7" t="s">
        <v>283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BB75-BBBF-4F7D-925B-4C785E71BD36}">
  <dimension ref="A1:M118"/>
  <sheetViews>
    <sheetView tabSelected="1" zoomScale="145" zoomScaleNormal="145" workbookViewId="0">
      <pane ySplit="1" topLeftCell="A2" activePane="bottomLeft" state="frozen"/>
      <selection pane="bottomLeft" activeCell="E90" sqref="E90"/>
    </sheetView>
  </sheetViews>
  <sheetFormatPr baseColWidth="10" defaultRowHeight="15"/>
  <cols>
    <col min="1" max="1" width="20.5703125" customWidth="1"/>
    <col min="2" max="2" width="28.7109375" customWidth="1"/>
    <col min="3" max="3" width="27.28515625" customWidth="1"/>
    <col min="4" max="4" width="6.85546875" customWidth="1"/>
    <col min="5" max="5" width="11.85546875" bestFit="1" customWidth="1"/>
    <col min="6" max="6" width="13.7109375" customWidth="1"/>
  </cols>
  <sheetData>
    <row r="1" spans="1:13">
      <c r="A1" s="1" t="s">
        <v>0</v>
      </c>
      <c r="B1" s="1" t="s">
        <v>1</v>
      </c>
      <c r="C1" s="1"/>
      <c r="D1" s="1"/>
      <c r="E1" s="1" t="s">
        <v>10</v>
      </c>
      <c r="F1" s="1" t="s">
        <v>192</v>
      </c>
      <c r="G1" s="1" t="s">
        <v>11</v>
      </c>
      <c r="H1" s="1" t="s">
        <v>12</v>
      </c>
      <c r="I1" s="1"/>
      <c r="J1" s="1"/>
      <c r="K1" s="1"/>
      <c r="L1" s="1"/>
      <c r="M1" s="1"/>
    </row>
    <row r="2" spans="1:13">
      <c r="A2" s="5" t="s">
        <v>13</v>
      </c>
      <c r="B2" s="5" t="s">
        <v>14</v>
      </c>
      <c r="C2" t="str">
        <f>A2&amp;" "&amp;B2</f>
        <v>LUCAS ALJARILLA SANCHEZ</v>
      </c>
      <c r="E2" s="6">
        <f>$K$6+K11+K15</f>
        <v>2</v>
      </c>
      <c r="H2" s="6">
        <f>$K$6+K11+K12+K15</f>
        <v>3</v>
      </c>
    </row>
    <row r="3" spans="1:13">
      <c r="A3" s="5" t="s">
        <v>15</v>
      </c>
      <c r="B3" s="5" t="s">
        <v>320</v>
      </c>
      <c r="C3" t="str">
        <f>A3&amp;" "&amp;B3</f>
        <v>SANDRA ANDRADES MONTESINOS</v>
      </c>
      <c r="F3" s="6">
        <f>$K$5+$K$6+$K$7+K8+K10+K11+K13++K14+K15</f>
        <v>5</v>
      </c>
    </row>
    <row r="4" spans="1:13">
      <c r="A4" s="5" t="s">
        <v>16</v>
      </c>
      <c r="B4" s="5" t="s">
        <v>17</v>
      </c>
      <c r="C4" t="str">
        <f t="shared" ref="C4:C76" si="0">A4&amp;" "&amp;B4</f>
        <v>ALVARO ANDRES MARTINEZ</v>
      </c>
      <c r="E4" s="6">
        <f>$K$7+$K$11</f>
        <v>1</v>
      </c>
      <c r="J4" s="4">
        <v>44112</v>
      </c>
      <c r="K4">
        <v>1</v>
      </c>
    </row>
    <row r="5" spans="1:13">
      <c r="A5" s="5" t="s">
        <v>18</v>
      </c>
      <c r="B5" s="5" t="s">
        <v>19</v>
      </c>
      <c r="C5" t="str">
        <f t="shared" si="0"/>
        <v>EMILIO ARANDA PRENDES</v>
      </c>
      <c r="E5" s="6">
        <f>$K$4+$K$8+K15</f>
        <v>2</v>
      </c>
      <c r="F5" s="6">
        <f>$K$4+$K$6+$K$8+$K$11+$K$12+K15</f>
        <v>4</v>
      </c>
      <c r="G5" s="6">
        <f>$K$4+$K$6+$K$8+$K$11+$K$12+K15</f>
        <v>4</v>
      </c>
      <c r="H5" s="6">
        <f>$K$4+$K$8+K15</f>
        <v>2</v>
      </c>
      <c r="J5" s="4">
        <v>44119</v>
      </c>
      <c r="K5">
        <v>0</v>
      </c>
    </row>
    <row r="6" spans="1:13">
      <c r="A6" s="5" t="s">
        <v>20</v>
      </c>
      <c r="B6" s="5" t="s">
        <v>21</v>
      </c>
      <c r="C6" t="str">
        <f t="shared" si="0"/>
        <v>MARTA ARIZA GALVEZ</v>
      </c>
      <c r="E6" s="6">
        <f>$K$4+$K$8+K15</f>
        <v>2</v>
      </c>
      <c r="F6" s="6">
        <f>$K$4+$K$6+$K$8+$K$11+$K$12+K15</f>
        <v>4</v>
      </c>
      <c r="G6" s="6">
        <f>$K$4+$K$6+$K$8+$K$11+$K$12+K15</f>
        <v>4</v>
      </c>
      <c r="H6" s="6">
        <f>$K$4+$K$8+K15</f>
        <v>2</v>
      </c>
      <c r="J6" s="4">
        <v>44126</v>
      </c>
      <c r="K6">
        <v>0</v>
      </c>
    </row>
    <row r="7" spans="1:13">
      <c r="A7" s="5" t="s">
        <v>22</v>
      </c>
      <c r="B7" s="5" t="s">
        <v>23</v>
      </c>
      <c r="C7" t="str">
        <f t="shared" si="0"/>
        <v>IGNACIO ARREGUI BORJA</v>
      </c>
      <c r="E7" s="8"/>
      <c r="F7" s="8"/>
      <c r="G7" s="6">
        <f>$K$6+$K$7+K10+K11+K13+K15</f>
        <v>4</v>
      </c>
      <c r="H7" s="8"/>
      <c r="J7" s="4">
        <v>44133</v>
      </c>
      <c r="K7">
        <v>0</v>
      </c>
    </row>
    <row r="8" spans="1:13">
      <c r="A8" s="5" t="s">
        <v>24</v>
      </c>
      <c r="B8" s="5" t="s">
        <v>25</v>
      </c>
      <c r="C8" t="str">
        <f t="shared" si="0"/>
        <v>LUCIA ARROYO MARQUEZ</v>
      </c>
      <c r="E8" s="6">
        <f>$K$6+K10+K14</f>
        <v>2</v>
      </c>
      <c r="F8" s="6">
        <f>$K$4+$K$5+$K$6+K10+K14+K15</f>
        <v>4</v>
      </c>
      <c r="G8" s="8"/>
      <c r="H8" s="6">
        <f>$K$6+K10+K14</f>
        <v>2</v>
      </c>
      <c r="J8" s="4">
        <v>44140</v>
      </c>
      <c r="K8">
        <v>0</v>
      </c>
    </row>
    <row r="9" spans="1:13">
      <c r="A9" s="5" t="s">
        <v>26</v>
      </c>
      <c r="B9" s="5" t="s">
        <v>27</v>
      </c>
      <c r="C9" t="str">
        <f t="shared" si="0"/>
        <v>JOSE BAYO IBAÑEZ</v>
      </c>
      <c r="E9" s="6">
        <f>$K$4+$K$8+K15</f>
        <v>2</v>
      </c>
      <c r="F9" s="6">
        <f>$K$4+$K$6+$K$8+$K$11+$K$12+K15</f>
        <v>4</v>
      </c>
      <c r="G9" s="6">
        <f>$K$4+$K$6+$K$8+$K$11+$K$12+K15</f>
        <v>4</v>
      </c>
      <c r="H9" s="6">
        <f>$K$4+$K$8+K15</f>
        <v>2</v>
      </c>
      <c r="J9" s="4">
        <v>44147</v>
      </c>
      <c r="K9">
        <v>1</v>
      </c>
    </row>
    <row r="10" spans="1:13">
      <c r="A10" s="5" t="s">
        <v>28</v>
      </c>
      <c r="B10" s="5" t="s">
        <v>29</v>
      </c>
      <c r="C10" t="str">
        <f t="shared" si="0"/>
        <v>CARLOS BELTRAN VILCHEZ</v>
      </c>
      <c r="E10" s="6">
        <f>$K$4+$K$8+K15</f>
        <v>2</v>
      </c>
      <c r="F10" s="6">
        <f>$K$4+$K$6+$K$8+$K$11+$K$12+K15</f>
        <v>4</v>
      </c>
      <c r="G10" s="6">
        <f>$K$4+$K$6+$K$8+$K$11+$K$12+K15</f>
        <v>4</v>
      </c>
      <c r="H10" s="6">
        <f>$K$4+$K$8+K15</f>
        <v>2</v>
      </c>
      <c r="J10" s="4">
        <v>44154</v>
      </c>
      <c r="K10">
        <v>1</v>
      </c>
    </row>
    <row r="11" spans="1:13">
      <c r="A11" s="5" t="s">
        <v>30</v>
      </c>
      <c r="B11" s="5" t="s">
        <v>31</v>
      </c>
      <c r="C11" t="str">
        <f t="shared" si="0"/>
        <v>ANGEL BRAVO SAENZ</v>
      </c>
      <c r="E11" s="6">
        <f>$K$6+$K$8+$K$14</f>
        <v>1</v>
      </c>
      <c r="F11" s="6">
        <f>$K$4+$K$6+$K$8+$K$11+$K$12+$K$14</f>
        <v>4</v>
      </c>
      <c r="G11" s="6">
        <f>$K$4+$K$6+$K$8+$K$11+$K$12+$K$14</f>
        <v>4</v>
      </c>
      <c r="J11" s="4">
        <v>44161</v>
      </c>
      <c r="K11">
        <v>1</v>
      </c>
    </row>
    <row r="12" spans="1:13">
      <c r="A12" s="5" t="s">
        <v>32</v>
      </c>
      <c r="B12" s="5" t="s">
        <v>33</v>
      </c>
      <c r="C12" t="str">
        <f t="shared" si="0"/>
        <v>NEREA BUENO GIJON</v>
      </c>
      <c r="E12" s="6">
        <f>$K$4+$K$8+K15</f>
        <v>2</v>
      </c>
      <c r="F12" s="6">
        <f>$K$4+$K$6+$K$8+$K$11+$K$12+K15</f>
        <v>4</v>
      </c>
      <c r="G12" s="6">
        <f>$K$4+$K$6+$K$8+$K$11+$K$12+K15</f>
        <v>4</v>
      </c>
      <c r="H12" s="6">
        <f>$K$4+$K$8+K15</f>
        <v>2</v>
      </c>
      <c r="J12" s="4">
        <v>44168</v>
      </c>
      <c r="K12">
        <v>1</v>
      </c>
    </row>
    <row r="13" spans="1:13">
      <c r="A13" s="5" t="s">
        <v>34</v>
      </c>
      <c r="B13" s="5" t="s">
        <v>35</v>
      </c>
      <c r="C13" t="str">
        <f t="shared" si="0"/>
        <v>LUIS CABAÑERO ALCALDE</v>
      </c>
      <c r="E13" s="6">
        <f>$K$4+$K$8+K15</f>
        <v>2</v>
      </c>
      <c r="F13" s="6">
        <f>$K$4+$K$6+$K$8+$K$11+$K$12+K15</f>
        <v>4</v>
      </c>
      <c r="G13" s="6">
        <f>$K$4+$K$6+$K$8+$K$11+$K$12+K15</f>
        <v>4</v>
      </c>
      <c r="H13" s="6">
        <f>$K$4+$K$8+K15</f>
        <v>2</v>
      </c>
      <c r="J13" s="4">
        <v>44175</v>
      </c>
      <c r="K13">
        <v>1</v>
      </c>
    </row>
    <row r="14" spans="1:13">
      <c r="A14" s="5" t="s">
        <v>36</v>
      </c>
      <c r="B14" s="5" t="s">
        <v>37</v>
      </c>
      <c r="C14" t="str">
        <f t="shared" si="0"/>
        <v>LOURDES CALLE LOPEZ</v>
      </c>
      <c r="E14" s="6">
        <f>$K$7+$K$11</f>
        <v>1</v>
      </c>
      <c r="J14" s="4">
        <v>44182</v>
      </c>
      <c r="K14">
        <v>1</v>
      </c>
    </row>
    <row r="15" spans="1:13">
      <c r="A15" s="5" t="s">
        <v>196</v>
      </c>
      <c r="B15" s="5" t="s">
        <v>195</v>
      </c>
      <c r="C15" t="str">
        <f t="shared" si="0"/>
        <v>RUBEN CALVENTE PEREZ</v>
      </c>
      <c r="E15" s="8"/>
      <c r="G15" s="6">
        <f>$K$6+$K$7+K11+K14+K15</f>
        <v>3</v>
      </c>
      <c r="J15" s="4">
        <v>43844</v>
      </c>
      <c r="K15">
        <v>1</v>
      </c>
    </row>
    <row r="16" spans="1:13">
      <c r="A16" s="5" t="s">
        <v>38</v>
      </c>
      <c r="B16" s="5" t="s">
        <v>39</v>
      </c>
      <c r="C16" t="str">
        <f t="shared" si="0"/>
        <v>ANABEL CARDENAS RUIZ</v>
      </c>
      <c r="E16" s="6">
        <f>$K$6+$K$10+$K$12</f>
        <v>2</v>
      </c>
      <c r="G16" s="6">
        <f>$K$6+K9+$K$10+$K$12</f>
        <v>3</v>
      </c>
      <c r="H16" s="6">
        <f>$K$6+$K$10+$K$12</f>
        <v>2</v>
      </c>
    </row>
    <row r="17" spans="1:8">
      <c r="A17" s="5" t="s">
        <v>40</v>
      </c>
      <c r="B17" s="5" t="s">
        <v>41</v>
      </c>
      <c r="C17" t="str">
        <f t="shared" si="0"/>
        <v>ANGELA CARMONA GARCIA</v>
      </c>
      <c r="E17" s="6">
        <f>$K$7+$K$12</f>
        <v>1</v>
      </c>
    </row>
    <row r="18" spans="1:8">
      <c r="A18" s="5" t="s">
        <v>42</v>
      </c>
      <c r="B18" s="5" t="s">
        <v>43</v>
      </c>
      <c r="C18" t="str">
        <f t="shared" si="0"/>
        <v>ANA CARMONA LOPEZ</v>
      </c>
      <c r="E18" s="6">
        <f>$K$6+K11+K15</f>
        <v>2</v>
      </c>
      <c r="H18" s="6">
        <f>$K$6+K11+K15</f>
        <v>2</v>
      </c>
    </row>
    <row r="19" spans="1:8">
      <c r="A19" s="5" t="s">
        <v>44</v>
      </c>
      <c r="B19" s="5" t="s">
        <v>45</v>
      </c>
      <c r="C19" t="str">
        <f t="shared" si="0"/>
        <v>JUAN CARO SANCHEZ</v>
      </c>
      <c r="G19" s="6">
        <f>$K$6+$K$7+$K$8+K11+K14+K15</f>
        <v>3</v>
      </c>
      <c r="H19" s="6">
        <f>$K$8+K11+K14</f>
        <v>2</v>
      </c>
    </row>
    <row r="20" spans="1:8">
      <c r="A20" s="5" t="s">
        <v>44</v>
      </c>
      <c r="B20" s="5" t="s">
        <v>46</v>
      </c>
      <c r="C20" t="str">
        <f t="shared" si="0"/>
        <v>JUAN CARRION CAPITAN</v>
      </c>
      <c r="E20" s="6">
        <f>$K$6+K11</f>
        <v>1</v>
      </c>
      <c r="H20" s="6">
        <f>$K$6+K11+K12</f>
        <v>2</v>
      </c>
    </row>
    <row r="21" spans="1:8">
      <c r="A21" s="5" t="s">
        <v>47</v>
      </c>
      <c r="B21" s="5" t="s">
        <v>48</v>
      </c>
      <c r="C21" t="str">
        <f t="shared" si="0"/>
        <v>RAQUEL CASTELLON CONTRERAS</v>
      </c>
      <c r="E21" s="6">
        <f>$K$4+$K$8+K15</f>
        <v>2</v>
      </c>
      <c r="F21" s="6">
        <f>$K$4+$K$6+$K$8+$K$11+$K$12+K15</f>
        <v>4</v>
      </c>
      <c r="G21" s="6">
        <f>$K$4+$K$6+$K$8+$K$11+$K$12+K15</f>
        <v>4</v>
      </c>
      <c r="H21" s="6">
        <f>$K$4+$K$8+K15</f>
        <v>2</v>
      </c>
    </row>
    <row r="22" spans="1:8">
      <c r="A22" s="5" t="s">
        <v>49</v>
      </c>
      <c r="B22" s="5" t="s">
        <v>50</v>
      </c>
      <c r="C22" t="str">
        <f t="shared" si="0"/>
        <v>LOLA CHAVES GARCIA-DONAS</v>
      </c>
      <c r="F22" s="6">
        <f>$K$4+$K$5+$K$6+$K$7+K10+K11+K13+K14</f>
        <v>5</v>
      </c>
    </row>
    <row r="23" spans="1:8">
      <c r="A23" s="5" t="s">
        <v>51</v>
      </c>
      <c r="B23" s="5" t="s">
        <v>52</v>
      </c>
      <c r="C23" t="str">
        <f t="shared" si="0"/>
        <v>PATRICIA CONTRERAS PARRA</v>
      </c>
      <c r="E23" s="6">
        <f>$K$4+$K$8+K15</f>
        <v>2</v>
      </c>
      <c r="F23" s="6">
        <f>$K$4+$K$6+$K$8+$K$11+$K$12+K15</f>
        <v>4</v>
      </c>
      <c r="G23" s="6">
        <f>$K$4+$K$6+$K$8+$K$11+$K$12+K15</f>
        <v>4</v>
      </c>
      <c r="H23" s="6">
        <f>$K$4+$K$8+K15</f>
        <v>2</v>
      </c>
    </row>
    <row r="24" spans="1:8">
      <c r="A24" s="5" t="s">
        <v>53</v>
      </c>
      <c r="B24" s="5" t="s">
        <v>54</v>
      </c>
      <c r="C24" t="str">
        <f t="shared" si="0"/>
        <v>JESUS CORDERO ROMERO</v>
      </c>
      <c r="E24" s="6">
        <f>$K$4+K9</f>
        <v>2</v>
      </c>
      <c r="F24" s="6">
        <f>$K$4+$K$6+K9+$K$11+$K$12</f>
        <v>4</v>
      </c>
      <c r="G24" s="6">
        <f>$K$4+$K$6+K9+$K$11+$K$12</f>
        <v>4</v>
      </c>
      <c r="H24" s="6">
        <f>$K$4+K9</f>
        <v>2</v>
      </c>
    </row>
    <row r="25" spans="1:8">
      <c r="A25" s="5" t="s">
        <v>55</v>
      </c>
      <c r="B25" s="5" t="s">
        <v>56</v>
      </c>
      <c r="C25" t="str">
        <f t="shared" si="0"/>
        <v>CARLOS JESUS COTES MONTOSA</v>
      </c>
      <c r="E25" s="6"/>
    </row>
    <row r="26" spans="1:8">
      <c r="A26" s="5" t="s">
        <v>16</v>
      </c>
      <c r="B26" s="5" t="s">
        <v>57</v>
      </c>
      <c r="C26" t="str">
        <f t="shared" si="0"/>
        <v>ALVARO CRUZ SANCHEZ</v>
      </c>
      <c r="E26" s="6">
        <f>$K$6+K11</f>
        <v>1</v>
      </c>
      <c r="F26" s="6">
        <f>$K$4+$K$6+$K$9+$K$11+$K$12</f>
        <v>4</v>
      </c>
      <c r="G26" s="6">
        <f>$K$4+$K$6+$K$9+$K$11+$K$12</f>
        <v>4</v>
      </c>
    </row>
    <row r="27" spans="1:8">
      <c r="A27" s="5" t="s">
        <v>58</v>
      </c>
      <c r="B27" s="5" t="s">
        <v>59</v>
      </c>
      <c r="C27" t="str">
        <f t="shared" si="0"/>
        <v>JUAN JOSE DE LA HOZ GÓMEZ</v>
      </c>
      <c r="E27" s="6">
        <f>$K$6+K10+K12</f>
        <v>2</v>
      </c>
      <c r="G27" s="6">
        <f>$K$6+K9+K10+K12</f>
        <v>3</v>
      </c>
      <c r="H27" s="6">
        <f>$K$6+K10+K12</f>
        <v>2</v>
      </c>
    </row>
    <row r="28" spans="1:8">
      <c r="A28" s="5" t="s">
        <v>60</v>
      </c>
      <c r="B28" s="5" t="s">
        <v>61</v>
      </c>
      <c r="C28" t="str">
        <f t="shared" si="0"/>
        <v>AFRICA DE LA ROSA SUAREZ</v>
      </c>
      <c r="G28" s="6">
        <f>$K$6+$K$7+$K$8+K11+K13+K15</f>
        <v>3</v>
      </c>
      <c r="H28" s="6">
        <f>$K$8+K11+K13</f>
        <v>2</v>
      </c>
    </row>
    <row r="29" spans="1:8">
      <c r="A29" s="5" t="s">
        <v>62</v>
      </c>
      <c r="B29" s="5" t="s">
        <v>63</v>
      </c>
      <c r="C29" t="str">
        <f t="shared" si="0"/>
        <v>DAVID DELGADO VADELL</v>
      </c>
      <c r="E29" s="6">
        <f>$K$4+K9</f>
        <v>2</v>
      </c>
      <c r="F29" s="6">
        <f>$K$4+$K$7+$K$9+$K$11+$K$12</f>
        <v>4</v>
      </c>
      <c r="G29" s="6">
        <f>$K$4+$K$7+$K$9+$K$11+$K$12</f>
        <v>4</v>
      </c>
      <c r="H29" s="6">
        <f>$K$4+$K$7+K9</f>
        <v>2</v>
      </c>
    </row>
    <row r="30" spans="1:8">
      <c r="A30" s="5" t="s">
        <v>64</v>
      </c>
      <c r="B30" s="5" t="s">
        <v>65</v>
      </c>
      <c r="C30" t="str">
        <f t="shared" si="0"/>
        <v>JOSE MARIA DIAZ GARCIA</v>
      </c>
      <c r="E30" s="6">
        <f>$K$4+K9</f>
        <v>2</v>
      </c>
      <c r="F30" s="6">
        <f>$K$4+$K$7+$K$9+$K$11+$K$12</f>
        <v>4</v>
      </c>
      <c r="G30" s="6">
        <f>$K$4+$K$7+$K$9+$K$11+$K$12</f>
        <v>4</v>
      </c>
      <c r="H30" s="6">
        <f>$K$4+$K$7+K9</f>
        <v>2</v>
      </c>
    </row>
    <row r="31" spans="1:8">
      <c r="A31" s="5" t="s">
        <v>198</v>
      </c>
      <c r="B31" s="5" t="s">
        <v>197</v>
      </c>
      <c r="C31" t="str">
        <f t="shared" si="0"/>
        <v>FERNANDO IVAN ESCAMILLA ROCA</v>
      </c>
      <c r="E31" s="8"/>
      <c r="F31" s="8"/>
      <c r="G31" s="6">
        <f>$K$6+$K$7+$K$10+K11+K15</f>
        <v>3</v>
      </c>
      <c r="H31" s="8"/>
    </row>
    <row r="32" spans="1:8">
      <c r="A32" s="5" t="s">
        <v>66</v>
      </c>
      <c r="B32" s="5" t="s">
        <v>67</v>
      </c>
      <c r="C32" t="str">
        <f t="shared" si="0"/>
        <v>SEBASTIAN JOAQUIN FIGUERAS LOPEZ</v>
      </c>
      <c r="E32" s="6">
        <f>$K$4+K9</f>
        <v>2</v>
      </c>
      <c r="F32" s="6">
        <f>$K$4+$K$7+K9+$K$11+K14</f>
        <v>4</v>
      </c>
      <c r="G32" s="6">
        <f>$K$4+$K$7+K9+$K$11+K14</f>
        <v>4</v>
      </c>
      <c r="H32" s="6">
        <f>$K$4+$K$7+K9</f>
        <v>2</v>
      </c>
    </row>
    <row r="33" spans="1:8">
      <c r="A33" s="5" t="s">
        <v>68</v>
      </c>
      <c r="B33" s="5" t="s">
        <v>69</v>
      </c>
      <c r="C33" t="str">
        <f t="shared" si="0"/>
        <v>LUIS PABLO GALLEGO SALIDO</v>
      </c>
      <c r="E33" s="6">
        <f>$K$7+$K$13+K15</f>
        <v>2</v>
      </c>
    </row>
    <row r="34" spans="1:8">
      <c r="A34" s="5" t="s">
        <v>70</v>
      </c>
      <c r="B34" s="5" t="s">
        <v>71</v>
      </c>
      <c r="C34" t="str">
        <f t="shared" si="0"/>
        <v>PEDRO GALVEZ RODRIGUEZ</v>
      </c>
      <c r="H34" s="6">
        <f>$K$8+K12+K15</f>
        <v>2</v>
      </c>
    </row>
    <row r="35" spans="1:8">
      <c r="A35" s="5" t="s">
        <v>72</v>
      </c>
      <c r="B35" s="5" t="s">
        <v>73</v>
      </c>
      <c r="C35" t="str">
        <f t="shared" si="0"/>
        <v>JULIO GARCIA BUSTOS</v>
      </c>
      <c r="F35" s="6">
        <f>$K$4+$K$6+$K$9+$K$11+$K$13</f>
        <v>4</v>
      </c>
      <c r="G35" s="6">
        <f>$K$4+$K$6+$K$9+$K$11+$K$13</f>
        <v>4</v>
      </c>
      <c r="H35" s="6">
        <f>$K$6+$K$11+$K$13</f>
        <v>2</v>
      </c>
    </row>
    <row r="36" spans="1:8">
      <c r="A36" s="5" t="s">
        <v>20</v>
      </c>
      <c r="B36" s="5" t="s">
        <v>199</v>
      </c>
      <c r="C36" t="str">
        <f t="shared" si="0"/>
        <v>MARTA GARROCHENA BARTOMEU</v>
      </c>
      <c r="E36" s="6">
        <f>$K$6+K9+K13</f>
        <v>2</v>
      </c>
      <c r="F36" s="6">
        <f>$K$4+$K$6+$K$9+$K$11+K13</f>
        <v>4</v>
      </c>
      <c r="G36" s="6">
        <f>$K$4+$K$6+$K$9+$K$11+K13</f>
        <v>4</v>
      </c>
      <c r="H36" s="6">
        <f>$K$6+K9+K13</f>
        <v>2</v>
      </c>
    </row>
    <row r="37" spans="1:8">
      <c r="A37" s="5" t="s">
        <v>74</v>
      </c>
      <c r="B37" s="5" t="s">
        <v>75</v>
      </c>
      <c r="C37" t="str">
        <f t="shared" si="0"/>
        <v>MIGUEL GIJON JIMENEZ</v>
      </c>
      <c r="E37" s="6">
        <f>$K$6+K11+K15</f>
        <v>2</v>
      </c>
      <c r="H37" s="6">
        <f>$K$6+K11+K15</f>
        <v>2</v>
      </c>
    </row>
    <row r="38" spans="1:8">
      <c r="A38" s="5" t="s">
        <v>15</v>
      </c>
      <c r="B38" s="5" t="s">
        <v>76</v>
      </c>
      <c r="C38" t="str">
        <f t="shared" si="0"/>
        <v>SANDRA GISBERT CREMADES</v>
      </c>
      <c r="H38" s="6">
        <f>$K$8+K12+K15</f>
        <v>2</v>
      </c>
    </row>
    <row r="39" spans="1:8">
      <c r="A39" s="5" t="s">
        <v>77</v>
      </c>
      <c r="B39" s="5" t="s">
        <v>78</v>
      </c>
      <c r="C39" t="str">
        <f t="shared" si="0"/>
        <v>CELIA GOMEZ GALVEZ</v>
      </c>
      <c r="E39" s="6">
        <f>$K$7+$K$13</f>
        <v>1</v>
      </c>
    </row>
    <row r="40" spans="1:8">
      <c r="A40" s="5" t="s">
        <v>79</v>
      </c>
      <c r="B40" s="5" t="s">
        <v>80</v>
      </c>
      <c r="C40" t="str">
        <f t="shared" si="0"/>
        <v>LAURA JESUS GONZALEZ CARRASCO</v>
      </c>
      <c r="E40" s="6">
        <f>$K$4+K9</f>
        <v>2</v>
      </c>
      <c r="F40" s="6">
        <f>$K$4+$K$7+$K$9+$K$11+K15</f>
        <v>4</v>
      </c>
      <c r="G40" s="6">
        <f>$K$4+$K$7+$K$9+$K$11+K15</f>
        <v>4</v>
      </c>
      <c r="H40" s="6">
        <f>$K$4+$K$7+K9</f>
        <v>2</v>
      </c>
    </row>
    <row r="41" spans="1:8">
      <c r="A41" s="5" t="s">
        <v>51</v>
      </c>
      <c r="B41" s="5" t="s">
        <v>318</v>
      </c>
      <c r="C41" t="str">
        <f t="shared" si="0"/>
        <v>PATRICIA GONZALEZ CUERVA</v>
      </c>
      <c r="E41" s="6">
        <f>$K$8+K9+K13</f>
        <v>2</v>
      </c>
      <c r="F41" s="6">
        <f>$K$7+$K$8+$K$9+$K$11+K13+K15</f>
        <v>4</v>
      </c>
      <c r="G41" s="6">
        <f>$K$7+$K$8+$K$9+$K$11+K13+K15</f>
        <v>4</v>
      </c>
      <c r="H41" s="6">
        <f>$K$8+K9+K13</f>
        <v>2</v>
      </c>
    </row>
    <row r="42" spans="1:8">
      <c r="A42" s="5" t="s">
        <v>99</v>
      </c>
      <c r="B42" s="5" t="s">
        <v>200</v>
      </c>
      <c r="C42" t="str">
        <f t="shared" si="0"/>
        <v>MARIA GRANADOS RUIZ</v>
      </c>
      <c r="E42" s="6">
        <f>$K$4+K9</f>
        <v>2</v>
      </c>
      <c r="F42" s="6">
        <f>$K$4+$K$7+$K$9+$K$11+K15</f>
        <v>4</v>
      </c>
      <c r="G42" s="6">
        <f>$K$4+$K$7+$K$9+$K$11+K15</f>
        <v>4</v>
      </c>
      <c r="H42" s="6">
        <f>$K$4+$K$7+K9</f>
        <v>2</v>
      </c>
    </row>
    <row r="43" spans="1:8">
      <c r="A43" s="5" t="s">
        <v>53</v>
      </c>
      <c r="B43" s="5" t="s">
        <v>81</v>
      </c>
      <c r="C43" t="str">
        <f t="shared" si="0"/>
        <v>JESUS GUTIERREZ ALFARO</v>
      </c>
      <c r="E43" s="6">
        <f>$K$4+K9</f>
        <v>2</v>
      </c>
      <c r="F43" s="6">
        <f>$K$4+$K$7+$K$9+$K$11+K15</f>
        <v>4</v>
      </c>
      <c r="G43" s="6">
        <f>$K$4+$K$7+$K$9+$K$11+K15</f>
        <v>4</v>
      </c>
      <c r="H43" s="6">
        <f>$K$4+$K$7+K9</f>
        <v>2</v>
      </c>
    </row>
    <row r="44" spans="1:8">
      <c r="A44" s="5" t="s">
        <v>82</v>
      </c>
      <c r="B44" s="5" t="s">
        <v>83</v>
      </c>
      <c r="C44" t="str">
        <f t="shared" si="0"/>
        <v>ANTONIO JOSE HEREDIA FERNANDEZ</v>
      </c>
      <c r="H44" s="6">
        <f>$K$8+K10+K12</f>
        <v>2</v>
      </c>
    </row>
    <row r="45" spans="1:8">
      <c r="A45" s="5" t="s">
        <v>84</v>
      </c>
      <c r="B45" s="5" t="s">
        <v>85</v>
      </c>
      <c r="C45" t="str">
        <f t="shared" si="0"/>
        <v>SAMUEL LUIS HIDALGO MARTIN</v>
      </c>
      <c r="E45" s="6">
        <f>$K$4+K9+K12</f>
        <v>3</v>
      </c>
      <c r="F45" s="6">
        <f>$K$4+$K$7+K9+K12+K15</f>
        <v>4</v>
      </c>
      <c r="G45" s="6">
        <f>$K$4+$K$7+K9+K12+K15</f>
        <v>4</v>
      </c>
      <c r="H45" s="6">
        <f>$K$4+$K$7+K9+K12</f>
        <v>3</v>
      </c>
    </row>
    <row r="46" spans="1:8">
      <c r="A46" s="5" t="s">
        <v>86</v>
      </c>
      <c r="B46" s="5" t="s">
        <v>87</v>
      </c>
      <c r="C46" t="str">
        <f t="shared" si="0"/>
        <v>FRANCISCO JAVIER HORTAL GARCIA</v>
      </c>
      <c r="E46" s="6">
        <f>$K$4+K9+K12</f>
        <v>3</v>
      </c>
      <c r="F46" s="6">
        <f>$K$4+$K$7+K9+K12+K15</f>
        <v>4</v>
      </c>
      <c r="G46" s="6">
        <f>$K$4+$K$7+K9+K12+K15</f>
        <v>4</v>
      </c>
      <c r="H46" s="6">
        <f>$K$4+$K$7+K9+K12</f>
        <v>3</v>
      </c>
    </row>
    <row r="47" spans="1:8">
      <c r="A47" s="5" t="s">
        <v>32</v>
      </c>
      <c r="B47" s="5" t="s">
        <v>88</v>
      </c>
      <c r="C47" t="str">
        <f t="shared" si="0"/>
        <v>NEREA IBAÑEZ DEL RIO</v>
      </c>
      <c r="G47" s="6">
        <f>$K$5+$K$6+K10+K12+K15</f>
        <v>3</v>
      </c>
    </row>
    <row r="48" spans="1:8">
      <c r="A48" s="5" t="s">
        <v>89</v>
      </c>
      <c r="B48" s="5" t="s">
        <v>90</v>
      </c>
      <c r="C48" t="str">
        <f t="shared" si="0"/>
        <v>SILVIA IBAÑEZ SANCHEZ</v>
      </c>
      <c r="E48" s="6">
        <f>$K$6+$K$12</f>
        <v>1</v>
      </c>
      <c r="G48" s="6">
        <f>$K$6+K9+K10+K12</f>
        <v>3</v>
      </c>
    </row>
    <row r="49" spans="1:8">
      <c r="A49" s="5" t="s">
        <v>30</v>
      </c>
      <c r="B49" s="5" t="s">
        <v>91</v>
      </c>
      <c r="C49" t="str">
        <f t="shared" si="0"/>
        <v>ANGEL JIMENEZ ALUMBREROS</v>
      </c>
      <c r="G49" s="6">
        <f>$K$5+$K$7+K10+K12+K15</f>
        <v>3</v>
      </c>
    </row>
    <row r="50" spans="1:8">
      <c r="A50" s="5" t="s">
        <v>202</v>
      </c>
      <c r="B50" s="5" t="s">
        <v>201</v>
      </c>
      <c r="C50" t="str">
        <f t="shared" si="0"/>
        <v>PAPILLON LÉA</v>
      </c>
      <c r="G50" s="6">
        <f>$K$5+$K$7+K10+K12+K15</f>
        <v>3</v>
      </c>
    </row>
    <row r="51" spans="1:8">
      <c r="A51" s="5" t="s">
        <v>155</v>
      </c>
      <c r="B51" s="5" t="s">
        <v>203</v>
      </c>
      <c r="C51" t="str">
        <f t="shared" si="0"/>
        <v>ANDREA LEIVA GARCIA</v>
      </c>
      <c r="G51" s="6">
        <f>$K$5+$K$7+K10+K12+K15</f>
        <v>3</v>
      </c>
    </row>
    <row r="52" spans="1:8">
      <c r="A52" s="5" t="s">
        <v>205</v>
      </c>
      <c r="B52" s="5" t="s">
        <v>204</v>
      </c>
      <c r="C52" t="str">
        <f t="shared" si="0"/>
        <v>YAO LIN</v>
      </c>
      <c r="E52" s="6">
        <f>$K$4+K9+K12</f>
        <v>3</v>
      </c>
      <c r="F52" s="6">
        <f>$K$4+$K$7+K9+K12+K14</f>
        <v>4</v>
      </c>
      <c r="G52" s="6">
        <f>$K$4+$K$7+K9+K12+K14</f>
        <v>4</v>
      </c>
      <c r="H52" s="6">
        <f>$K$4+$K$7+K9+K12</f>
        <v>3</v>
      </c>
    </row>
    <row r="53" spans="1:8">
      <c r="A53" s="5" t="s">
        <v>92</v>
      </c>
      <c r="B53" s="5" t="s">
        <v>93</v>
      </c>
      <c r="C53" t="str">
        <f t="shared" si="0"/>
        <v>FRANCISCO JOSE LOPEZ CALLEJON</v>
      </c>
      <c r="G53" s="6">
        <f>$K$5+K9+K11+K12</f>
        <v>3</v>
      </c>
    </row>
    <row r="54" spans="1:8">
      <c r="A54" s="5" t="s">
        <v>94</v>
      </c>
      <c r="B54" s="5" t="s">
        <v>95</v>
      </c>
      <c r="C54" t="str">
        <f t="shared" si="0"/>
        <v>SUSANA LOPEZ SANCHEZ</v>
      </c>
      <c r="E54" s="6">
        <f>$K$4+$K$9+$K$12</f>
        <v>3</v>
      </c>
      <c r="F54" s="6">
        <f>$K$4+$K$7+K9+K12+K14</f>
        <v>4</v>
      </c>
      <c r="G54" s="6">
        <f>$K$4+$K$7+$K$9+$K$12+K14</f>
        <v>4</v>
      </c>
      <c r="H54" s="6">
        <f>$K$4+$K$7+$K$9+$K$12</f>
        <v>3</v>
      </c>
    </row>
    <row r="55" spans="1:8">
      <c r="A55" s="5" t="s">
        <v>64</v>
      </c>
      <c r="B55" s="5" t="s">
        <v>96</v>
      </c>
      <c r="C55" t="str">
        <f t="shared" si="0"/>
        <v>JOSE MARIA LOPEZ TORRES</v>
      </c>
      <c r="E55" s="6">
        <f>$K$6+K11+K15</f>
        <v>2</v>
      </c>
      <c r="H55" s="6">
        <f>$K$6+K11+K15</f>
        <v>2</v>
      </c>
    </row>
    <row r="56" spans="1:8">
      <c r="A56" s="5" t="s">
        <v>97</v>
      </c>
      <c r="B56" s="5" t="s">
        <v>98</v>
      </c>
      <c r="C56" t="str">
        <f t="shared" si="0"/>
        <v>JAVIER LORENZO MARTINEZ</v>
      </c>
      <c r="E56" s="6">
        <f>$K$4+K9</f>
        <v>2</v>
      </c>
      <c r="F56" s="6">
        <f>$K$4+$K$7+K9+K10+K14</f>
        <v>4</v>
      </c>
      <c r="G56" s="6">
        <f>$K$4+$K$7+K9+K10+K14</f>
        <v>4</v>
      </c>
      <c r="H56" s="6">
        <f>$K$4+$K$7+K9</f>
        <v>2</v>
      </c>
    </row>
    <row r="57" spans="1:8">
      <c r="A57" s="5" t="s">
        <v>99</v>
      </c>
      <c r="B57" s="5" t="s">
        <v>100</v>
      </c>
      <c r="C57" t="str">
        <f t="shared" si="0"/>
        <v>MARIA LUQUE OCHANDO</v>
      </c>
      <c r="E57" s="6">
        <f>$K$7+$K$13</f>
        <v>1</v>
      </c>
    </row>
    <row r="58" spans="1:8">
      <c r="A58" s="5" t="s">
        <v>99</v>
      </c>
      <c r="B58" s="5" t="s">
        <v>101</v>
      </c>
      <c r="C58" t="str">
        <f t="shared" si="0"/>
        <v>MARIA MACIAS EL MAJTY</v>
      </c>
      <c r="E58" s="6">
        <f>$K$7+$K$13</f>
        <v>1</v>
      </c>
    </row>
    <row r="59" spans="1:8">
      <c r="A59" s="5" t="s">
        <v>102</v>
      </c>
      <c r="B59" s="5" t="s">
        <v>103</v>
      </c>
      <c r="C59" t="str">
        <f t="shared" si="0"/>
        <v>ALEJANDRO MADUEÑO GALVEZ</v>
      </c>
      <c r="E59" s="6">
        <f>$K$6+K9+K13</f>
        <v>2</v>
      </c>
      <c r="F59" s="6">
        <f>$K$4+$K$6+K9+K10+K13</f>
        <v>4</v>
      </c>
      <c r="G59" s="6">
        <f>$K$4+$K$6+K9+K10+K13</f>
        <v>4</v>
      </c>
      <c r="H59" s="6">
        <f>$K$6+K9+K13</f>
        <v>2</v>
      </c>
    </row>
    <row r="60" spans="1:8">
      <c r="A60" s="5" t="s">
        <v>104</v>
      </c>
      <c r="B60" s="5" t="s">
        <v>105</v>
      </c>
      <c r="C60" t="str">
        <f t="shared" si="0"/>
        <v>MONICA MALDONADO OLIVARES</v>
      </c>
      <c r="E60" s="6">
        <f>$K$7+$K$13</f>
        <v>1</v>
      </c>
    </row>
    <row r="61" spans="1:8">
      <c r="A61" s="5" t="s">
        <v>106</v>
      </c>
      <c r="B61" s="5" t="s">
        <v>107</v>
      </c>
      <c r="C61" t="str">
        <f t="shared" si="0"/>
        <v>SANTIAGO MALPICA PLAZAS</v>
      </c>
      <c r="E61" s="6">
        <f>$K$7+$K$14</f>
        <v>1</v>
      </c>
    </row>
    <row r="62" spans="1:8">
      <c r="A62" s="5" t="s">
        <v>106</v>
      </c>
      <c r="B62" s="5" t="s">
        <v>108</v>
      </c>
      <c r="C62" t="str">
        <f t="shared" si="0"/>
        <v>SANTIAGO MARTIN CABRERA</v>
      </c>
      <c r="E62" s="6">
        <f>$K$6+K9+K13</f>
        <v>2</v>
      </c>
      <c r="F62" s="6">
        <f>$K$4+$K$6+K9+K10+K13</f>
        <v>4</v>
      </c>
      <c r="G62" s="6">
        <f>$K$4+$K$6+K9+K10+K13</f>
        <v>4</v>
      </c>
      <c r="H62" s="6">
        <f>$K$6+K9+K13</f>
        <v>2</v>
      </c>
    </row>
    <row r="63" spans="1:8">
      <c r="A63" s="5" t="s">
        <v>109</v>
      </c>
      <c r="B63" s="5" t="s">
        <v>110</v>
      </c>
      <c r="C63" t="str">
        <f t="shared" si="0"/>
        <v>JUAN LUIS MARTINEZ GUALDA</v>
      </c>
      <c r="E63" s="6">
        <f>$K$6+$K$12</f>
        <v>1</v>
      </c>
      <c r="F63" s="6">
        <f>$K$4+$K$6+K9+K10+$K$12</f>
        <v>4</v>
      </c>
      <c r="G63" s="6">
        <f>$K$4+$K$6+K9+K10+$K$12</f>
        <v>4</v>
      </c>
    </row>
    <row r="64" spans="1:8">
      <c r="A64" s="5" t="s">
        <v>92</v>
      </c>
      <c r="B64" s="5" t="s">
        <v>111</v>
      </c>
      <c r="C64" t="str">
        <f t="shared" si="0"/>
        <v>FRANCISCO JOSE MOLINA ALONSO</v>
      </c>
      <c r="E64" s="6">
        <f>$K$6+K10+K12</f>
        <v>2</v>
      </c>
      <c r="G64" s="6">
        <f>$K$5+$K$6+K10+K12+K15</f>
        <v>3</v>
      </c>
      <c r="H64" s="6">
        <f>$K$6+K10+K12</f>
        <v>2</v>
      </c>
    </row>
    <row r="65" spans="1:8">
      <c r="A65" s="5" t="s">
        <v>321</v>
      </c>
      <c r="B65" s="5" t="s">
        <v>322</v>
      </c>
      <c r="C65" t="str">
        <f t="shared" si="0"/>
        <v>JOSEP MOLTO MIRALLES</v>
      </c>
      <c r="G65" s="6">
        <f>$K$8+K9+K10+K14</f>
        <v>3</v>
      </c>
    </row>
    <row r="66" spans="1:8">
      <c r="A66" s="5" t="s">
        <v>112</v>
      </c>
      <c r="B66" s="5" t="s">
        <v>113</v>
      </c>
      <c r="C66" t="str">
        <f t="shared" si="0"/>
        <v>MANUEL MORALEDA LOZANO</v>
      </c>
      <c r="E66" s="6">
        <f>$K$6+K9+K12</f>
        <v>2</v>
      </c>
      <c r="F66" s="6">
        <f>$K$4+$K$6+K9+K12+K14</f>
        <v>4</v>
      </c>
      <c r="G66" s="6">
        <f>$K$4+$K$6+K9+K12+K14</f>
        <v>4</v>
      </c>
      <c r="H66" s="6">
        <f>$K$6+K9+K12</f>
        <v>2</v>
      </c>
    </row>
    <row r="67" spans="1:8">
      <c r="A67" s="5" t="s">
        <v>114</v>
      </c>
      <c r="B67" s="5" t="s">
        <v>115</v>
      </c>
      <c r="C67" t="str">
        <f t="shared" si="0"/>
        <v>JOSE ALBERTO MORENO HERNANDEZ</v>
      </c>
      <c r="E67" s="6">
        <f>$K$7+$K$14</f>
        <v>1</v>
      </c>
    </row>
    <row r="68" spans="1:8">
      <c r="A68" s="5" t="s">
        <v>26</v>
      </c>
      <c r="B68" s="5" t="s">
        <v>116</v>
      </c>
      <c r="C68" t="str">
        <f t="shared" si="0"/>
        <v>JOSE MORENO PASADAS</v>
      </c>
      <c r="E68" s="6">
        <f>$K$6+K9+K12</f>
        <v>2</v>
      </c>
      <c r="F68" s="6">
        <f>$K$4+$K$6+K9+K12+K14</f>
        <v>4</v>
      </c>
      <c r="G68" s="6">
        <f>$K$4+$K$6+K9+K12+K14</f>
        <v>4</v>
      </c>
      <c r="H68" s="6">
        <f>$K$6+K9+K12</f>
        <v>2</v>
      </c>
    </row>
    <row r="69" spans="1:8">
      <c r="A69" s="5" t="s">
        <v>207</v>
      </c>
      <c r="B69" s="5" t="s">
        <v>206</v>
      </c>
      <c r="C69" t="str">
        <f t="shared" si="0"/>
        <v>ANTONIO JESUS MORENO RECHE</v>
      </c>
      <c r="E69" s="6">
        <f>$K$6+K10+K14</f>
        <v>2</v>
      </c>
      <c r="G69" s="6">
        <f>$K$4+$K$6+K10+K14</f>
        <v>3</v>
      </c>
    </row>
    <row r="70" spans="1:8">
      <c r="A70" s="5" t="s">
        <v>117</v>
      </c>
      <c r="B70" s="5" t="s">
        <v>118</v>
      </c>
      <c r="C70" t="str">
        <f t="shared" si="0"/>
        <v>ALVARO JAVIER MORET MEGIAS</v>
      </c>
      <c r="E70" s="6">
        <f>$K$7+$K$14</f>
        <v>1</v>
      </c>
    </row>
    <row r="71" spans="1:8">
      <c r="A71" s="5" t="s">
        <v>119</v>
      </c>
      <c r="B71" s="5" t="s">
        <v>120</v>
      </c>
      <c r="C71" t="str">
        <f t="shared" si="0"/>
        <v>FERNANDO MOYA RAMIREZ</v>
      </c>
      <c r="E71" s="6">
        <f>$K$6+K10+K12</f>
        <v>2</v>
      </c>
      <c r="G71" s="6">
        <f>$K$5+$K$6+K10+K12+K15</f>
        <v>3</v>
      </c>
      <c r="H71" s="6">
        <f>$K$6+K10+K12</f>
        <v>2</v>
      </c>
    </row>
    <row r="72" spans="1:8">
      <c r="A72" s="5" t="s">
        <v>121</v>
      </c>
      <c r="B72" s="5" t="s">
        <v>122</v>
      </c>
      <c r="C72" t="str">
        <f t="shared" si="0"/>
        <v>ANTONIO MOYA RODRIGUEZ</v>
      </c>
      <c r="E72" s="6">
        <f>$K$5+K9+K12</f>
        <v>2</v>
      </c>
      <c r="F72" s="6">
        <f>$K$5+$K$7+K9+K12+K14+K15</f>
        <v>4</v>
      </c>
      <c r="G72" s="6">
        <f>$K$5+$K$7+K9+K12+K14+K15</f>
        <v>4</v>
      </c>
      <c r="H72" s="6">
        <f>$K$5+$K$7+K9+K12+K15</f>
        <v>3</v>
      </c>
    </row>
    <row r="73" spans="1:8">
      <c r="A73" s="5" t="s">
        <v>123</v>
      </c>
      <c r="B73" s="5" t="s">
        <v>124</v>
      </c>
      <c r="C73" t="str">
        <f t="shared" si="0"/>
        <v>CARMEN MUÑOZ CORDOBA</v>
      </c>
      <c r="E73" s="6">
        <f>$K$7+$K$14</f>
        <v>1</v>
      </c>
    </row>
    <row r="74" spans="1:8">
      <c r="A74" s="5" t="s">
        <v>125</v>
      </c>
      <c r="B74" s="5" t="s">
        <v>126</v>
      </c>
      <c r="C74" t="str">
        <f t="shared" si="0"/>
        <v>FRANCISCO LUIS NAVARRO MARTINEZ</v>
      </c>
      <c r="G74" s="6">
        <f>$K$4+K9+K10+K13</f>
        <v>4</v>
      </c>
    </row>
    <row r="75" spans="1:8">
      <c r="A75" s="5" t="s">
        <v>127</v>
      </c>
      <c r="B75" s="5" t="s">
        <v>128</v>
      </c>
      <c r="C75" t="str">
        <f t="shared" si="0"/>
        <v>CECILIA OSUNA ALCAIDE</v>
      </c>
      <c r="E75" s="6">
        <f>$K$7+$K$8+K11+K14</f>
        <v>2</v>
      </c>
      <c r="G75" s="6">
        <f>$K$5+$K$8+K11+K14+K15</f>
        <v>3</v>
      </c>
      <c r="H75" s="6">
        <f>$K$8+K11+K14</f>
        <v>2</v>
      </c>
    </row>
    <row r="76" spans="1:8">
      <c r="A76" s="5" t="s">
        <v>129</v>
      </c>
      <c r="B76" s="5" t="s">
        <v>130</v>
      </c>
      <c r="C76" t="str">
        <f t="shared" si="0"/>
        <v>EMMANUEL PALMA JIMENEZ</v>
      </c>
      <c r="G76" s="6">
        <f>$K$5+K9+K10+K13</f>
        <v>3</v>
      </c>
    </row>
    <row r="77" spans="1:8">
      <c r="A77" s="5" t="s">
        <v>102</v>
      </c>
      <c r="B77" s="5" t="s">
        <v>131</v>
      </c>
      <c r="C77" t="str">
        <f t="shared" ref="C77:C118" si="1">A77&amp;" "&amp;B77</f>
        <v>ALEJANDRO PALOMINO ROBLES</v>
      </c>
      <c r="F77" s="6">
        <f>$K$4+$K$5+$K$6+$K$7+K10+K13+K14+K15</f>
        <v>5</v>
      </c>
      <c r="H77" s="6">
        <f>$K$6+K10+K13</f>
        <v>2</v>
      </c>
    </row>
    <row r="78" spans="1:8">
      <c r="A78" s="5" t="s">
        <v>132</v>
      </c>
      <c r="B78" s="5" t="s">
        <v>133</v>
      </c>
      <c r="C78" t="str">
        <f t="shared" si="1"/>
        <v>INMACULADA PARRA FERNANDEZ</v>
      </c>
      <c r="G78" s="6">
        <f>$K$5+K9+K10+K13</f>
        <v>3</v>
      </c>
    </row>
    <row r="79" spans="1:8">
      <c r="A79" s="5" t="s">
        <v>134</v>
      </c>
      <c r="B79" s="5" t="s">
        <v>135</v>
      </c>
      <c r="C79" t="str">
        <f t="shared" si="1"/>
        <v>CLAUDIA PEDROSA GUERRERO</v>
      </c>
      <c r="G79" s="6">
        <f>$K$5+K9+K10+K13+K14</f>
        <v>4</v>
      </c>
    </row>
    <row r="80" spans="1:8">
      <c r="A80" s="5" t="s">
        <v>136</v>
      </c>
      <c r="B80" s="5" t="s">
        <v>137</v>
      </c>
      <c r="C80" t="str">
        <f t="shared" si="1"/>
        <v>FRANCISCO MANUEL PEREZ VILLAR</v>
      </c>
      <c r="E80" s="6">
        <f>$K$7+$K$8+K12+K15</f>
        <v>2</v>
      </c>
      <c r="F80" s="6">
        <f>$K$4+K6+K8+K12+K13+K15</f>
        <v>4</v>
      </c>
      <c r="G80" s="6">
        <f>$K$4+K6+K8+K12+K13+K15</f>
        <v>4</v>
      </c>
    </row>
    <row r="81" spans="1:8">
      <c r="A81" s="5" t="s">
        <v>138</v>
      </c>
      <c r="B81" s="5" t="s">
        <v>139</v>
      </c>
      <c r="C81" t="str">
        <f t="shared" si="1"/>
        <v>PAULA PERIÑAN SANCHEZ</v>
      </c>
      <c r="E81" s="6">
        <f>$K$5+K11+$K$14</f>
        <v>2</v>
      </c>
      <c r="F81" s="6">
        <f>$K$5+$K$7+$K$8+$K$11+$K$13+$K$14</f>
        <v>3</v>
      </c>
      <c r="G81" s="6">
        <f>$K$5+$K$7+$K$8+$K$11+$K$13+$K$14</f>
        <v>3</v>
      </c>
      <c r="H81" s="6">
        <f>$K$5+$K$7+K11+$K$14</f>
        <v>2</v>
      </c>
    </row>
    <row r="82" spans="1:8">
      <c r="A82" s="5" t="s">
        <v>140</v>
      </c>
      <c r="B82" s="5" t="s">
        <v>141</v>
      </c>
      <c r="C82" t="str">
        <f t="shared" si="1"/>
        <v>JORGE QUIÑONES TORRES</v>
      </c>
      <c r="E82" s="6">
        <f>$K$5+K11+$K$14</f>
        <v>2</v>
      </c>
      <c r="F82" s="6">
        <f>$K$5+$K$7+$K$8+$K$11+$K$13+$K$14</f>
        <v>3</v>
      </c>
      <c r="G82" s="6">
        <f>$K$5+$K$7+$K$8+$K$11+$K$13+$K$14</f>
        <v>3</v>
      </c>
      <c r="H82" s="6">
        <f>$K$5+$K$7+K11+$K$14</f>
        <v>2</v>
      </c>
    </row>
    <row r="83" spans="1:8">
      <c r="A83" s="5" t="s">
        <v>142</v>
      </c>
      <c r="B83" s="5" t="s">
        <v>143</v>
      </c>
      <c r="C83" t="str">
        <f t="shared" si="1"/>
        <v>VICTOR RAMIREZ SAEZ</v>
      </c>
      <c r="E83" s="6">
        <f>$K$7+$K$8+K11+K13</f>
        <v>2</v>
      </c>
      <c r="G83" s="6">
        <f>$K$5+$K$8+K11+K13+K15</f>
        <v>3</v>
      </c>
      <c r="H83" s="6">
        <f>$K$8+K11+K13</f>
        <v>2</v>
      </c>
    </row>
    <row r="84" spans="1:8">
      <c r="A84" s="5" t="s">
        <v>144</v>
      </c>
      <c r="B84" s="5" t="s">
        <v>145</v>
      </c>
      <c r="C84" t="str">
        <f t="shared" si="1"/>
        <v>CARMEN MARIA RAYA RODRIGUEZ</v>
      </c>
      <c r="E84" s="6">
        <f>$K$5+K9+K12</f>
        <v>2</v>
      </c>
      <c r="F84" s="6">
        <f>$K$4+$K$5+$K$9+$K$12+$K$13</f>
        <v>4</v>
      </c>
      <c r="G84" s="6">
        <f>$K$4+$K$5+$K$9+$K$12+$K$13</f>
        <v>4</v>
      </c>
      <c r="H84" s="6">
        <f>$K$5+K9+K12</f>
        <v>2</v>
      </c>
    </row>
    <row r="85" spans="1:8">
      <c r="A85" s="5" t="s">
        <v>146</v>
      </c>
      <c r="B85" s="5" t="s">
        <v>147</v>
      </c>
      <c r="C85" t="str">
        <f t="shared" si="1"/>
        <v>GABRIEL RECIO AVILA</v>
      </c>
      <c r="E85" s="6">
        <f>$K$7+$K$8+K11+K13</f>
        <v>2</v>
      </c>
      <c r="G85" s="6">
        <f>$K$5+$K$8+K11+K13+K15</f>
        <v>3</v>
      </c>
      <c r="H85" s="6">
        <f>$K$8+K11+K13</f>
        <v>2</v>
      </c>
    </row>
    <row r="86" spans="1:8">
      <c r="A86" s="5" t="s">
        <v>148</v>
      </c>
      <c r="B86" s="5" t="s">
        <v>149</v>
      </c>
      <c r="C86" t="str">
        <f t="shared" si="1"/>
        <v>LAURA RESA OYA</v>
      </c>
      <c r="E86" s="6">
        <f>$K$5+$K$10+K13</f>
        <v>2</v>
      </c>
      <c r="F86" s="6">
        <f>$K$5+$K$7+K8+$K$10+K13+K14+K15</f>
        <v>4</v>
      </c>
      <c r="G86" s="6">
        <f>$K$5+$K$7+K8+$K$10+K13+K14+K15</f>
        <v>4</v>
      </c>
      <c r="H86" s="6">
        <f>$K$5+$K$10+K13+K15</f>
        <v>3</v>
      </c>
    </row>
    <row r="87" spans="1:8">
      <c r="A87" s="5" t="s">
        <v>150</v>
      </c>
      <c r="B87" s="5" t="s">
        <v>151</v>
      </c>
      <c r="C87" t="str">
        <f t="shared" si="1"/>
        <v>MARIA LINA ROCA VARELA</v>
      </c>
      <c r="F87" s="6">
        <f>$K$4+$K$6+K9+$K$10+$K$13</f>
        <v>4</v>
      </c>
      <c r="G87" s="6">
        <f>$K$4+$K$6+K9+$K$10+$K$13</f>
        <v>4</v>
      </c>
      <c r="H87" s="6">
        <f>$K$6+$K$10+$K$13</f>
        <v>2</v>
      </c>
    </row>
    <row r="88" spans="1:8">
      <c r="A88" s="5" t="s">
        <v>152</v>
      </c>
      <c r="B88" s="5" t="s">
        <v>153</v>
      </c>
      <c r="C88" t="str">
        <f t="shared" si="1"/>
        <v>MIGUEL ANGEL RUIZ CONDE</v>
      </c>
      <c r="E88" s="6">
        <f>$K$5+K11+K14</f>
        <v>2</v>
      </c>
      <c r="F88" s="6">
        <f>$K$5+$K$7+$K$8+$K$11+$K$13+K14</f>
        <v>3</v>
      </c>
      <c r="G88" s="6">
        <f>$K$5+$K$7+$K$8+$K$11+$K$13+K14</f>
        <v>3</v>
      </c>
      <c r="H88" s="6">
        <f>$K$5+$K$7+K11+K14</f>
        <v>2</v>
      </c>
    </row>
    <row r="89" spans="1:8">
      <c r="A89" s="5" t="s">
        <v>77</v>
      </c>
      <c r="B89" s="5" t="s">
        <v>154</v>
      </c>
      <c r="C89" t="str">
        <f t="shared" si="1"/>
        <v>CELIA RUIZ MARTIN</v>
      </c>
      <c r="E89" s="6">
        <f>$K$5+K11+K14</f>
        <v>2</v>
      </c>
      <c r="F89" s="6">
        <f>$K$5+$K$7+$K$8+$K$11+$K$13+K14</f>
        <v>3</v>
      </c>
      <c r="G89" s="6">
        <f>$K$5+$K$7+$K$8+$K$11+$K$13+K14</f>
        <v>3</v>
      </c>
      <c r="H89" s="6">
        <f>$K$5+$K$7+K11+K14</f>
        <v>2</v>
      </c>
    </row>
    <row r="90" spans="1:8">
      <c r="A90" s="5" t="s">
        <v>155</v>
      </c>
      <c r="B90" s="5" t="s">
        <v>156</v>
      </c>
      <c r="C90" t="str">
        <f t="shared" si="1"/>
        <v>ANDREA RUIZ VEGA</v>
      </c>
      <c r="E90" s="6">
        <f>$K$7+$K$14</f>
        <v>1</v>
      </c>
    </row>
    <row r="91" spans="1:8">
      <c r="A91" s="5" t="s">
        <v>157</v>
      </c>
      <c r="B91" s="5" t="s">
        <v>158</v>
      </c>
      <c r="C91" t="str">
        <f t="shared" si="1"/>
        <v>JOSE JAVIER SABIO MORALES</v>
      </c>
      <c r="E91" s="6">
        <f>$K$5+$K$11+$K$14</f>
        <v>2</v>
      </c>
      <c r="F91" s="6">
        <f>$K$5+$K$7+$K$8+$K$11+$K$13+$K$14</f>
        <v>3</v>
      </c>
      <c r="G91" s="6">
        <f>$K$5+$K$7+$K$8+$K$11+$K$13+$K$14</f>
        <v>3</v>
      </c>
      <c r="H91" s="6">
        <f>$K$5+$K$7+$K$11+$K$14</f>
        <v>2</v>
      </c>
    </row>
    <row r="92" spans="1:8">
      <c r="A92" s="5" t="s">
        <v>20</v>
      </c>
      <c r="B92" s="5" t="s">
        <v>159</v>
      </c>
      <c r="C92" t="str">
        <f t="shared" si="1"/>
        <v>MARTA SALAS GARRIDO</v>
      </c>
      <c r="E92" s="6">
        <f>$K$5+$K$11+$K$14</f>
        <v>2</v>
      </c>
      <c r="F92" s="6">
        <f>$K$5+$K$7+$K$8+$K$11+$K$13+$K$14</f>
        <v>3</v>
      </c>
      <c r="G92" s="6">
        <f>$K$5+$K$7+$K$8+$K$11+$K$13+$K$14</f>
        <v>3</v>
      </c>
      <c r="H92" s="6">
        <f>$K$5+$K$7+$K$11+$K$14</f>
        <v>2</v>
      </c>
    </row>
    <row r="93" spans="1:8">
      <c r="A93" s="5" t="s">
        <v>89</v>
      </c>
      <c r="B93" s="5" t="s">
        <v>160</v>
      </c>
      <c r="C93" t="str">
        <f t="shared" si="1"/>
        <v>SILVIA SALCEDO CONTRERAS</v>
      </c>
      <c r="E93" s="6">
        <f>$K$5+$K$11+$K$14</f>
        <v>2</v>
      </c>
      <c r="F93" s="6">
        <f>$K$5+$K$7+$K$8+$K$11+$K$13+$K$14</f>
        <v>3</v>
      </c>
      <c r="G93" s="6">
        <f>$K$5+$K$7+$K$8+$K$11+$K$13+$K$14</f>
        <v>3</v>
      </c>
      <c r="H93" s="6">
        <f>$K$5+$K$7+$K$11+$K$14</f>
        <v>2</v>
      </c>
    </row>
    <row r="94" spans="1:8">
      <c r="A94" s="5" t="s">
        <v>161</v>
      </c>
      <c r="B94" s="5" t="s">
        <v>162</v>
      </c>
      <c r="C94" t="str">
        <f t="shared" si="1"/>
        <v>ADRIAN SANCHEZ CARRION</v>
      </c>
      <c r="E94" s="6">
        <f>$K$5+$K$11+$K$14</f>
        <v>2</v>
      </c>
      <c r="F94" s="6">
        <f>$K$5+$K$7+$K$8+$K$11+$K$13+$K$14</f>
        <v>3</v>
      </c>
      <c r="G94" s="6">
        <f>$K$5+$K$7+$K$8+$K$11+$K$13+$K$14</f>
        <v>3</v>
      </c>
      <c r="H94" s="6">
        <f>$K$5+$K$7+$K$11+$K$14</f>
        <v>2</v>
      </c>
    </row>
    <row r="95" spans="1:8">
      <c r="A95" s="5" t="s">
        <v>163</v>
      </c>
      <c r="B95" s="5" t="s">
        <v>164</v>
      </c>
      <c r="C95" t="str">
        <f t="shared" si="1"/>
        <v>ELENA SANCHEZ MELLINAS</v>
      </c>
      <c r="G95" s="6">
        <f>$K$4+K6+K10+K13+K14</f>
        <v>4</v>
      </c>
    </row>
    <row r="96" spans="1:8">
      <c r="A96" s="5" t="s">
        <v>165</v>
      </c>
      <c r="B96" s="5" t="s">
        <v>166</v>
      </c>
      <c r="C96" t="str">
        <f t="shared" si="1"/>
        <v>JOSE MANUEL SANCHEZ-PRIETO APARICIO</v>
      </c>
      <c r="E96" s="6">
        <f>$K$5+$K$10+$K$13</f>
        <v>2</v>
      </c>
      <c r="F96" s="6">
        <f>$K$5+$K$7+$K$8+$K$10+$K$13+K14+K15</f>
        <v>4</v>
      </c>
      <c r="G96" s="6">
        <f>$K$5+$K$7+$K$8+$K$10+$K$13+K14+K15</f>
        <v>4</v>
      </c>
      <c r="H96" s="6">
        <f>$K$5+$K$10+$K$13</f>
        <v>2</v>
      </c>
    </row>
    <row r="97" spans="1:8">
      <c r="A97" s="5" t="s">
        <v>42</v>
      </c>
      <c r="B97" s="5" t="s">
        <v>167</v>
      </c>
      <c r="C97" t="str">
        <f t="shared" si="1"/>
        <v>ANA SANTIAGO CERVILLA</v>
      </c>
      <c r="E97" s="6">
        <f>$K$5+$K$10+$K$13+K15</f>
        <v>3</v>
      </c>
      <c r="F97" s="6">
        <f>$K$5+$K$7+$K$8+$K$10+$K$13+K14+K15</f>
        <v>4</v>
      </c>
      <c r="G97" s="6">
        <f>$K$5+$K$7+$K$8+$K$10+$K$13+K14+K15</f>
        <v>4</v>
      </c>
      <c r="H97" s="6">
        <f>$K$5+$K$10+$K$13+K15</f>
        <v>3</v>
      </c>
    </row>
    <row r="98" spans="1:8">
      <c r="A98" s="5" t="s">
        <v>208</v>
      </c>
      <c r="B98" s="5" t="s">
        <v>209</v>
      </c>
      <c r="C98" t="str">
        <f t="shared" si="1"/>
        <v>AGUSTIN SECILLA ARIZA</v>
      </c>
      <c r="E98" s="6">
        <f>$K$7+$K$8+K12+K15</f>
        <v>2</v>
      </c>
      <c r="F98" s="6">
        <f>$K$4+$K$6+$K$8+$K$12+$K$13+K15</f>
        <v>4</v>
      </c>
      <c r="G98" s="6">
        <f>$K$4+$K$6+$K$8+$K$12+$K$13+K15</f>
        <v>4</v>
      </c>
    </row>
    <row r="99" spans="1:8">
      <c r="A99" s="5" t="s">
        <v>168</v>
      </c>
      <c r="B99" s="5" t="s">
        <v>169</v>
      </c>
      <c r="C99" t="str">
        <f t="shared" si="1"/>
        <v>ALBA SEVILLA NAVARRO</v>
      </c>
      <c r="E99" s="6">
        <f>$K$5+$K$10+$K$13</f>
        <v>2</v>
      </c>
      <c r="F99" s="6">
        <f>$K$5+$K$7+$K$8+$K$10+$K$13+K14+K15</f>
        <v>4</v>
      </c>
      <c r="G99" s="6">
        <f>$K$5+$K$7+$K$8+$K$10+$K$13+K14+K15</f>
        <v>4</v>
      </c>
      <c r="H99" s="6">
        <f>$K$5+$K$10+$K$13+K14</f>
        <v>3</v>
      </c>
    </row>
    <row r="100" spans="1:8">
      <c r="A100" s="5" t="s">
        <v>170</v>
      </c>
      <c r="B100" s="5" t="s">
        <v>171</v>
      </c>
      <c r="C100" t="str">
        <f t="shared" si="1"/>
        <v>PAOLA SORIA OSUNA</v>
      </c>
      <c r="G100" s="6">
        <f>$K$5+$K$6+K10+K12+K14</f>
        <v>3</v>
      </c>
      <c r="H100" s="6">
        <f>$K$6+K10+K12</f>
        <v>2</v>
      </c>
    </row>
    <row r="101" spans="1:8">
      <c r="A101" s="5" t="s">
        <v>172</v>
      </c>
      <c r="B101" s="5" t="s">
        <v>173</v>
      </c>
      <c r="C101" t="str">
        <f t="shared" si="1"/>
        <v>ISABEL SOTO MORENO</v>
      </c>
      <c r="E101" s="6">
        <f>$K$5+$K$10+$K$13</f>
        <v>2</v>
      </c>
      <c r="F101" s="6">
        <f>$K$5+$K$7+$K$8+$K$10+$K$13+K14+K15</f>
        <v>4</v>
      </c>
      <c r="G101" s="6">
        <f>$K$5+$K$7+$K$8+$K$10+$K$13+K14+K15</f>
        <v>4</v>
      </c>
      <c r="H101" s="6">
        <f>$K$5+$K$10+$K$13+K14</f>
        <v>3</v>
      </c>
    </row>
    <row r="102" spans="1:8">
      <c r="A102" s="5" t="s">
        <v>174</v>
      </c>
      <c r="B102" s="5" t="s">
        <v>175</v>
      </c>
      <c r="C102" t="str">
        <f t="shared" si="1"/>
        <v>NICOLAU SUREDA PASCUAL</v>
      </c>
      <c r="E102" s="6">
        <f>$K$5+$K$10+$K$13</f>
        <v>2</v>
      </c>
      <c r="F102" s="6">
        <f>$K$5+$K$7+$K$8+$K$10+$K$13+K14+K15</f>
        <v>4</v>
      </c>
      <c r="G102" s="6">
        <f>$K$5+$K$7+$K$8+$K$10+$K$13+K14+K15</f>
        <v>4</v>
      </c>
      <c r="H102" s="6">
        <f>$K$5+$K$10+$K$13+K14</f>
        <v>3</v>
      </c>
    </row>
    <row r="103" spans="1:8">
      <c r="A103" s="5" t="s">
        <v>26</v>
      </c>
      <c r="B103" s="5" t="s">
        <v>176</v>
      </c>
      <c r="C103" t="str">
        <f t="shared" si="1"/>
        <v>JOSE TERRON OLIVA</v>
      </c>
      <c r="E103" s="6">
        <f>$K$7+$K$10+K12</f>
        <v>2</v>
      </c>
      <c r="G103" s="6">
        <f>$K$5+K9+$K$10+K12+K14</f>
        <v>4</v>
      </c>
    </row>
    <row r="104" spans="1:8">
      <c r="A104" s="5" t="s">
        <v>138</v>
      </c>
      <c r="B104" s="5" t="s">
        <v>177</v>
      </c>
      <c r="C104" t="str">
        <f t="shared" si="1"/>
        <v>PAULA TIRADO PEÑA</v>
      </c>
      <c r="E104" s="6">
        <f>$K$8+$K$10+K15</f>
        <v>2</v>
      </c>
      <c r="H104" s="6">
        <f>$K$8+$K$10+K15</f>
        <v>2</v>
      </c>
    </row>
    <row r="105" spans="1:8">
      <c r="A105" s="5" t="s">
        <v>165</v>
      </c>
      <c r="B105" s="5" t="s">
        <v>210</v>
      </c>
      <c r="C105" t="str">
        <f t="shared" si="1"/>
        <v>JOSE MANUEL TORRECILLAS GONZALEZ</v>
      </c>
      <c r="G105" s="6">
        <f>$K$5+K9+$K$10+K13+K14</f>
        <v>4</v>
      </c>
    </row>
    <row r="106" spans="1:8">
      <c r="A106" s="5" t="s">
        <v>178</v>
      </c>
      <c r="B106" s="5" t="s">
        <v>179</v>
      </c>
      <c r="C106" t="str">
        <f t="shared" si="1"/>
        <v>LIDIA TORRES ENTRENA</v>
      </c>
      <c r="F106" s="6">
        <f>$K$5+K6+K8+K9+K12+K14</f>
        <v>3</v>
      </c>
      <c r="G106" s="6">
        <f>$K$5+$K$6+K8+K9+K12+K14</f>
        <v>3</v>
      </c>
      <c r="H106" s="6">
        <f>$K$5+K12+K14</f>
        <v>2</v>
      </c>
    </row>
    <row r="107" spans="1:8">
      <c r="A107" s="5" t="s">
        <v>180</v>
      </c>
      <c r="B107" s="5" t="s">
        <v>181</v>
      </c>
      <c r="C107" t="str">
        <f t="shared" si="1"/>
        <v>MARIA JOSE TUNEZ MARTOS</v>
      </c>
      <c r="E107" s="6">
        <f>$K$8+$K$10+K15</f>
        <v>2</v>
      </c>
      <c r="F107" s="6">
        <f>$K$4+$K$6+$K$8+$K$10+$K$13+K15</f>
        <v>4</v>
      </c>
      <c r="G107" s="6">
        <f>$K$4+$K$6+$K$8+$K$10+$K$13+K15</f>
        <v>4</v>
      </c>
    </row>
    <row r="108" spans="1:8">
      <c r="A108" s="5" t="s">
        <v>182</v>
      </c>
      <c r="B108" s="5" t="s">
        <v>183</v>
      </c>
      <c r="C108" t="str">
        <f t="shared" si="1"/>
        <v>ANGEL GABRIEL UNICA NAVARRETE</v>
      </c>
      <c r="E108" s="6">
        <f>$K$8+$K$10+K14</f>
        <v>2</v>
      </c>
      <c r="G108" s="6">
        <f>$K$5+$K$8+$K$10+K14+K14</f>
        <v>3</v>
      </c>
    </row>
    <row r="109" spans="1:8">
      <c r="A109" s="5" t="s">
        <v>99</v>
      </c>
      <c r="B109" s="5" t="s">
        <v>184</v>
      </c>
      <c r="C109" t="str">
        <f t="shared" si="1"/>
        <v>MARIA VARON FERNANDEZ</v>
      </c>
      <c r="E109" s="6">
        <f>$K$5+K10+K13</f>
        <v>2</v>
      </c>
      <c r="F109" s="6">
        <f>$K$5+$K$7+$K$8+K10+K13+K14</f>
        <v>3</v>
      </c>
      <c r="G109" s="6">
        <f>$K$5+$K$7+K10+K13+K14</f>
        <v>3</v>
      </c>
      <c r="H109" s="6">
        <f>$K$5+K10+K13+K14</f>
        <v>3</v>
      </c>
    </row>
    <row r="110" spans="1:8">
      <c r="A110" s="5" t="s">
        <v>185</v>
      </c>
      <c r="B110" s="5" t="s">
        <v>186</v>
      </c>
      <c r="C110" t="str">
        <f t="shared" si="1"/>
        <v>ANDRES VAZQUEZ RODRIGUEZ</v>
      </c>
      <c r="H110" s="6">
        <f>$K$8+$K$10+K14</f>
        <v>2</v>
      </c>
    </row>
    <row r="111" spans="1:8">
      <c r="A111" s="5" t="s">
        <v>211</v>
      </c>
      <c r="B111" s="5" t="s">
        <v>212</v>
      </c>
      <c r="C111" t="str">
        <f t="shared" si="1"/>
        <v>ROBERTO VAZQUEZ TRUJILLO</v>
      </c>
      <c r="E111" s="6">
        <f>$K$8+K11+K15</f>
        <v>2</v>
      </c>
      <c r="F111" s="6">
        <f>$K$4+$K$5+$K$6+$K$8+K10+K11+K14+K15</f>
        <v>5</v>
      </c>
      <c r="H111" s="6">
        <f>$K$8+K11+K15</f>
        <v>2</v>
      </c>
    </row>
    <row r="112" spans="1:8">
      <c r="A112" s="5" t="s">
        <v>42</v>
      </c>
      <c r="B112" s="5" t="s">
        <v>187</v>
      </c>
      <c r="C112" t="str">
        <f t="shared" si="1"/>
        <v>ANA VEGA RIVAS</v>
      </c>
      <c r="G112" s="6">
        <f>$K$5+$K$6+K9+K12+K13</f>
        <v>3</v>
      </c>
      <c r="H112" s="6">
        <f>$K$6+K12+K13</f>
        <v>2</v>
      </c>
    </row>
    <row r="113" spans="1:8">
      <c r="A113" s="5" t="s">
        <v>168</v>
      </c>
      <c r="B113" s="5" t="s">
        <v>213</v>
      </c>
      <c r="C113" t="str">
        <f t="shared" si="1"/>
        <v>ALBA VERA RUIZ</v>
      </c>
      <c r="E113" s="6">
        <f>$K$5+$K$8+$K$12+K14</f>
        <v>2</v>
      </c>
    </row>
    <row r="114" spans="1:8">
      <c r="A114" s="5" t="s">
        <v>121</v>
      </c>
      <c r="B114" s="5" t="s">
        <v>188</v>
      </c>
      <c r="C114" t="str">
        <f t="shared" si="1"/>
        <v>ANTONIO VILCHEZ BONILLA</v>
      </c>
      <c r="E114" s="6">
        <f t="shared" ref="E114:E115" si="2">$K$5+$K$10+$K$13</f>
        <v>2</v>
      </c>
      <c r="F114" s="6">
        <f>$K$5+$K$7+$K$8+$K$10+$K$13+K14</f>
        <v>3</v>
      </c>
      <c r="G114" s="6">
        <f>$K$5+$K$7+$K$8+$K$10+$K$13+K14</f>
        <v>3</v>
      </c>
      <c r="H114" s="6">
        <f>$K$5+$K$10+$K$13+K14</f>
        <v>3</v>
      </c>
    </row>
    <row r="115" spans="1:8">
      <c r="A115" s="5" t="s">
        <v>189</v>
      </c>
      <c r="B115" s="5" t="s">
        <v>190</v>
      </c>
      <c r="C115" t="str">
        <f t="shared" si="1"/>
        <v>JULIA YERGA VADILLO</v>
      </c>
      <c r="E115" s="6">
        <f t="shared" si="2"/>
        <v>2</v>
      </c>
      <c r="F115" s="6">
        <f>$K$5+$K$7+$K$8+$K$10+$K$13+K14</f>
        <v>3</v>
      </c>
      <c r="G115" s="6">
        <f>$K$5+$K$7+$K$8+$K$10+$K$13+K14</f>
        <v>3</v>
      </c>
      <c r="H115" s="6">
        <f>$K$5+$K$10+$K$13+K14</f>
        <v>3</v>
      </c>
    </row>
    <row r="116" spans="1:8">
      <c r="A116" s="5" t="s">
        <v>152</v>
      </c>
      <c r="B116" s="5" t="s">
        <v>191</v>
      </c>
      <c r="C116" t="str">
        <f t="shared" si="1"/>
        <v>MIGUEL ANGEL ZUÑIGA RODRIGUEZ</v>
      </c>
      <c r="G116" s="6">
        <f>$K$4+K9+$K$10+$K$11</f>
        <v>4</v>
      </c>
    </row>
    <row r="117" spans="1:8">
      <c r="A117" s="5" t="s">
        <v>172</v>
      </c>
      <c r="B117" s="5" t="s">
        <v>330</v>
      </c>
      <c r="C117" t="str">
        <f t="shared" si="1"/>
        <v>ISABEL BENITEZ ARIZA</v>
      </c>
      <c r="E117" s="6">
        <f>K7+K10+K12</f>
        <v>2</v>
      </c>
    </row>
    <row r="118" spans="1:8">
      <c r="A118" s="10" t="s">
        <v>332</v>
      </c>
      <c r="B118" s="10" t="s">
        <v>333</v>
      </c>
      <c r="C118" t="str">
        <f t="shared" si="1"/>
        <v>JAIME  DE CASTRO ESCRIBANO</v>
      </c>
      <c r="E118" s="6">
        <f>K14+K15</f>
        <v>2</v>
      </c>
      <c r="H118" s="6">
        <f>K14+K15</f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CAF0-221C-458D-B63C-0D1D83E197FA}">
  <dimension ref="A1:L50"/>
  <sheetViews>
    <sheetView workbookViewId="0">
      <pane ySplit="1" topLeftCell="A17" activePane="bottomLeft" state="frozen"/>
      <selection pane="bottomLeft" activeCell="C37" sqref="C37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242</v>
      </c>
      <c r="B3" s="2">
        <v>1</v>
      </c>
      <c r="C3" s="7" t="s">
        <v>278</v>
      </c>
      <c r="E3" s="7" t="s">
        <v>242</v>
      </c>
      <c r="G3" s="7" t="s">
        <v>295</v>
      </c>
    </row>
    <row r="4" spans="1:7">
      <c r="A4" s="7" t="s">
        <v>295</v>
      </c>
      <c r="B4" s="2">
        <v>2</v>
      </c>
      <c r="C4" s="7" t="s">
        <v>256</v>
      </c>
      <c r="E4" s="7" t="s">
        <v>295</v>
      </c>
      <c r="G4" s="7" t="s">
        <v>334</v>
      </c>
    </row>
    <row r="5" spans="1:7">
      <c r="A5" s="7" t="s">
        <v>235</v>
      </c>
      <c r="B5" s="2">
        <v>3</v>
      </c>
      <c r="C5" s="7" t="s">
        <v>272</v>
      </c>
      <c r="E5" s="7" t="s">
        <v>235</v>
      </c>
      <c r="G5" s="7" t="s">
        <v>253</v>
      </c>
    </row>
    <row r="6" spans="1:7">
      <c r="A6" s="7" t="s">
        <v>334</v>
      </c>
      <c r="B6" s="2">
        <v>4</v>
      </c>
      <c r="C6" s="7" t="s">
        <v>273</v>
      </c>
      <c r="E6" s="7" t="s">
        <v>278</v>
      </c>
      <c r="G6" s="7" t="s">
        <v>256</v>
      </c>
    </row>
    <row r="7" spans="1:7">
      <c r="A7" s="7" t="s">
        <v>278</v>
      </c>
      <c r="B7" s="2">
        <v>5</v>
      </c>
      <c r="C7" s="7" t="s">
        <v>265</v>
      </c>
      <c r="E7" s="7" t="s">
        <v>253</v>
      </c>
      <c r="G7" s="7" t="s">
        <v>272</v>
      </c>
    </row>
    <row r="8" spans="1:7">
      <c r="A8" s="7" t="s">
        <v>256</v>
      </c>
      <c r="B8" s="2">
        <v>6</v>
      </c>
      <c r="C8" s="7" t="s">
        <v>266</v>
      </c>
      <c r="E8" s="7" t="s">
        <v>272</v>
      </c>
      <c r="G8" s="7" t="s">
        <v>273</v>
      </c>
    </row>
    <row r="9" spans="1:7">
      <c r="A9" s="7" t="s">
        <v>272</v>
      </c>
      <c r="B9" s="2">
        <v>7</v>
      </c>
      <c r="C9" s="7" t="s">
        <v>267</v>
      </c>
      <c r="E9" s="7" t="s">
        <v>273</v>
      </c>
      <c r="G9" s="7" t="s">
        <v>265</v>
      </c>
    </row>
    <row r="10" spans="1:7">
      <c r="A10" s="7" t="s">
        <v>273</v>
      </c>
      <c r="B10" s="2">
        <v>8</v>
      </c>
      <c r="C10" s="7" t="s">
        <v>268</v>
      </c>
      <c r="E10" s="7" t="s">
        <v>265</v>
      </c>
      <c r="G10" s="7" t="s">
        <v>266</v>
      </c>
    </row>
    <row r="11" spans="1:7">
      <c r="A11" s="7" t="s">
        <v>265</v>
      </c>
      <c r="B11" s="2">
        <v>9</v>
      </c>
      <c r="C11" s="7" t="s">
        <v>259</v>
      </c>
      <c r="E11" s="7" t="s">
        <v>266</v>
      </c>
      <c r="G11" s="7" t="s">
        <v>267</v>
      </c>
    </row>
    <row r="12" spans="1:7">
      <c r="A12" s="7" t="s">
        <v>266</v>
      </c>
      <c r="B12" s="2">
        <v>10</v>
      </c>
      <c r="C12" s="7" t="s">
        <v>270</v>
      </c>
      <c r="E12" s="7" t="s">
        <v>267</v>
      </c>
      <c r="G12" s="7" t="s">
        <v>268</v>
      </c>
    </row>
    <row r="13" spans="1:7">
      <c r="A13" s="7" t="s">
        <v>267</v>
      </c>
      <c r="B13" s="2">
        <v>11</v>
      </c>
      <c r="C13" s="7" t="s">
        <v>271</v>
      </c>
      <c r="E13" s="7" t="s">
        <v>268</v>
      </c>
      <c r="G13" s="7" t="s">
        <v>259</v>
      </c>
    </row>
    <row r="14" spans="1:7">
      <c r="A14" s="7" t="s">
        <v>268</v>
      </c>
      <c r="B14" s="2">
        <v>12</v>
      </c>
      <c r="C14" s="7" t="s">
        <v>260</v>
      </c>
      <c r="E14" s="7" t="s">
        <v>259</v>
      </c>
      <c r="G14" s="7" t="s">
        <v>270</v>
      </c>
    </row>
    <row r="15" spans="1:7">
      <c r="A15" s="7" t="s">
        <v>270</v>
      </c>
      <c r="B15" s="2">
        <v>13</v>
      </c>
      <c r="C15" s="7" t="s">
        <v>261</v>
      </c>
      <c r="E15" s="7" t="s">
        <v>270</v>
      </c>
      <c r="G15" s="7" t="s">
        <v>271</v>
      </c>
    </row>
    <row r="16" spans="1:7">
      <c r="A16" s="7" t="s">
        <v>271</v>
      </c>
      <c r="B16" s="2">
        <v>14</v>
      </c>
      <c r="C16" s="7" t="s">
        <v>262</v>
      </c>
      <c r="E16" s="7" t="s">
        <v>271</v>
      </c>
      <c r="G16" s="7" t="s">
        <v>324</v>
      </c>
    </row>
    <row r="17" spans="1:7">
      <c r="A17" s="7" t="s">
        <v>258</v>
      </c>
      <c r="B17" s="2">
        <v>15</v>
      </c>
      <c r="C17" s="7" t="s">
        <v>257</v>
      </c>
      <c r="E17" s="7" t="s">
        <v>260</v>
      </c>
      <c r="G17" s="7" t="s">
        <v>260</v>
      </c>
    </row>
    <row r="18" spans="1:7">
      <c r="A18" s="7" t="s">
        <v>313</v>
      </c>
      <c r="B18" s="2">
        <v>16</v>
      </c>
      <c r="C18" s="7" t="s">
        <v>193</v>
      </c>
      <c r="E18" s="7" t="s">
        <v>261</v>
      </c>
      <c r="G18" s="7" t="s">
        <v>261</v>
      </c>
    </row>
    <row r="19" spans="1:7">
      <c r="A19" s="7" t="s">
        <v>314</v>
      </c>
      <c r="B19" s="2">
        <v>17</v>
      </c>
      <c r="C19" s="7" t="s">
        <v>194</v>
      </c>
      <c r="E19" s="7" t="s">
        <v>262</v>
      </c>
      <c r="G19" s="7" t="s">
        <v>262</v>
      </c>
    </row>
    <row r="20" spans="1:7">
      <c r="A20" s="7" t="s">
        <v>315</v>
      </c>
      <c r="B20" s="2">
        <v>18</v>
      </c>
      <c r="C20" s="7" t="s">
        <v>255</v>
      </c>
      <c r="E20" s="7" t="s">
        <v>257</v>
      </c>
      <c r="G20" s="7" t="s">
        <v>257</v>
      </c>
    </row>
    <row r="21" spans="1:7">
      <c r="A21" s="7" t="s">
        <v>316</v>
      </c>
      <c r="B21" s="2">
        <v>19</v>
      </c>
      <c r="C21" s="7"/>
      <c r="E21" s="7" t="s">
        <v>193</v>
      </c>
      <c r="G21" s="7" t="s">
        <v>193</v>
      </c>
    </row>
    <row r="22" spans="1:7">
      <c r="A22" s="7" t="s">
        <v>317</v>
      </c>
      <c r="B22" s="2">
        <v>20</v>
      </c>
      <c r="C22" s="7"/>
      <c r="E22" s="7" t="s">
        <v>194</v>
      </c>
      <c r="G22" s="7" t="s">
        <v>194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263</v>
      </c>
      <c r="D25" s="2">
        <v>1</v>
      </c>
      <c r="E25" s="7" t="s">
        <v>251</v>
      </c>
    </row>
    <row r="26" spans="1:7">
      <c r="A26" s="2"/>
      <c r="C26" s="7" t="s">
        <v>225</v>
      </c>
      <c r="D26" s="2">
        <v>2</v>
      </c>
      <c r="E26" s="7" t="s">
        <v>329</v>
      </c>
    </row>
    <row r="27" spans="1:7">
      <c r="A27" s="2"/>
      <c r="C27" s="7" t="s">
        <v>231</v>
      </c>
      <c r="D27" s="2">
        <v>3</v>
      </c>
      <c r="E27" s="7" t="s">
        <v>263</v>
      </c>
    </row>
    <row r="28" spans="1:7">
      <c r="A28" s="2"/>
      <c r="C28" s="7" t="s">
        <v>232</v>
      </c>
      <c r="D28" s="2">
        <v>4</v>
      </c>
      <c r="E28" s="7" t="s">
        <v>291</v>
      </c>
    </row>
    <row r="29" spans="1:7">
      <c r="A29" s="2"/>
      <c r="C29" s="7" t="s">
        <v>233</v>
      </c>
      <c r="D29" s="2">
        <v>5</v>
      </c>
      <c r="E29" s="7" t="s">
        <v>235</v>
      </c>
    </row>
    <row r="30" spans="1:7">
      <c r="A30" s="2"/>
      <c r="C30" s="7" t="s">
        <v>288</v>
      </c>
      <c r="D30" s="2">
        <v>6</v>
      </c>
      <c r="E30" s="7" t="s">
        <v>225</v>
      </c>
    </row>
    <row r="31" spans="1:7">
      <c r="A31" s="2"/>
      <c r="C31" s="7" t="s">
        <v>289</v>
      </c>
      <c r="D31" s="2">
        <v>7</v>
      </c>
      <c r="E31" s="7" t="s">
        <v>231</v>
      </c>
    </row>
    <row r="32" spans="1:7">
      <c r="A32" s="2"/>
      <c r="C32" s="7" t="s">
        <v>275</v>
      </c>
      <c r="D32" s="2">
        <v>8</v>
      </c>
      <c r="E32" s="7" t="s">
        <v>232</v>
      </c>
    </row>
    <row r="33" spans="1:5">
      <c r="A33" s="2"/>
      <c r="C33" s="7" t="s">
        <v>264</v>
      </c>
      <c r="D33" s="2">
        <v>9</v>
      </c>
      <c r="E33" s="7" t="s">
        <v>233</v>
      </c>
    </row>
    <row r="34" spans="1:5">
      <c r="A34" s="2"/>
      <c r="C34" s="7" t="s">
        <v>269</v>
      </c>
      <c r="D34" s="2">
        <v>10</v>
      </c>
      <c r="E34" s="7" t="s">
        <v>288</v>
      </c>
    </row>
    <row r="35" spans="1:5">
      <c r="A35" s="2"/>
      <c r="C35" s="7" t="s">
        <v>323</v>
      </c>
      <c r="D35" s="2">
        <v>11</v>
      </c>
      <c r="E35" s="7" t="s">
        <v>289</v>
      </c>
    </row>
    <row r="36" spans="1:5">
      <c r="A36" s="2"/>
      <c r="C36" s="7" t="s">
        <v>254</v>
      </c>
      <c r="D36" s="2">
        <v>12</v>
      </c>
      <c r="E36" s="7" t="s">
        <v>275</v>
      </c>
    </row>
    <row r="37" spans="1:5">
      <c r="A37" s="2"/>
      <c r="C37" s="7" t="s">
        <v>276</v>
      </c>
      <c r="D37" s="2">
        <v>13</v>
      </c>
      <c r="E37" s="7" t="s">
        <v>264</v>
      </c>
    </row>
    <row r="38" spans="1:5">
      <c r="A38" s="2"/>
      <c r="C38" s="7"/>
      <c r="D38" s="2">
        <v>14</v>
      </c>
      <c r="E38" s="7" t="s">
        <v>269</v>
      </c>
    </row>
    <row r="39" spans="1:5">
      <c r="A39" s="2"/>
      <c r="C39" s="7"/>
      <c r="D39" s="2">
        <v>15</v>
      </c>
      <c r="E39" s="7" t="s">
        <v>238</v>
      </c>
    </row>
    <row r="40" spans="1:5">
      <c r="A40" s="2"/>
      <c r="C40" s="7"/>
      <c r="D40" s="2">
        <v>16</v>
      </c>
      <c r="E40" s="7" t="s">
        <v>236</v>
      </c>
    </row>
    <row r="41" spans="1:5">
      <c r="A41" s="2"/>
      <c r="C41" s="7"/>
      <c r="D41" s="2">
        <v>17</v>
      </c>
      <c r="E41" s="7" t="s">
        <v>237</v>
      </c>
    </row>
    <row r="42" spans="1:5">
      <c r="A42" s="2"/>
      <c r="C42" s="7"/>
      <c r="D42" s="2">
        <v>18</v>
      </c>
      <c r="E42" s="7" t="s">
        <v>241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610D-9DCE-4897-A87A-CF198118B436}">
  <dimension ref="A1:L50"/>
  <sheetViews>
    <sheetView workbookViewId="0">
      <pane ySplit="1" topLeftCell="A22" activePane="bottomLeft" state="frozen"/>
      <selection pane="bottomLeft" activeCell="C32" sqref="C3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334</v>
      </c>
      <c r="B3" s="2">
        <v>1</v>
      </c>
      <c r="C3" s="7" t="s">
        <v>276</v>
      </c>
      <c r="E3" s="7" t="s">
        <v>277</v>
      </c>
      <c r="G3" s="7" t="s">
        <v>334</v>
      </c>
    </row>
    <row r="4" spans="1:7">
      <c r="A4" s="7" t="s">
        <v>325</v>
      </c>
      <c r="B4" s="2">
        <v>2</v>
      </c>
      <c r="C4" s="7" t="s">
        <v>277</v>
      </c>
      <c r="E4" s="7" t="s">
        <v>264</v>
      </c>
      <c r="G4" s="7" t="s">
        <v>325</v>
      </c>
    </row>
    <row r="5" spans="1:7">
      <c r="A5" s="7" t="s">
        <v>276</v>
      </c>
      <c r="B5" s="2">
        <v>3</v>
      </c>
      <c r="C5" s="7" t="s">
        <v>264</v>
      </c>
      <c r="E5" s="7" t="s">
        <v>285</v>
      </c>
      <c r="G5" s="7" t="s">
        <v>276</v>
      </c>
    </row>
    <row r="6" spans="1:7">
      <c r="A6" s="7" t="s">
        <v>277</v>
      </c>
      <c r="B6" s="2">
        <v>4</v>
      </c>
      <c r="C6" s="7" t="s">
        <v>285</v>
      </c>
      <c r="E6" s="7" t="s">
        <v>283</v>
      </c>
      <c r="G6" s="7" t="s">
        <v>264</v>
      </c>
    </row>
    <row r="7" spans="1:7">
      <c r="A7" s="7" t="s">
        <v>264</v>
      </c>
      <c r="B7" s="2">
        <v>5</v>
      </c>
      <c r="C7" s="7" t="s">
        <v>283</v>
      </c>
      <c r="E7" s="7" t="s">
        <v>221</v>
      </c>
      <c r="G7" s="7" t="s">
        <v>303</v>
      </c>
    </row>
    <row r="8" spans="1:7">
      <c r="A8" s="7" t="s">
        <v>285</v>
      </c>
      <c r="B8" s="2">
        <v>6</v>
      </c>
      <c r="C8" s="7" t="s">
        <v>221</v>
      </c>
      <c r="E8" s="7" t="s">
        <v>214</v>
      </c>
      <c r="G8" s="7" t="s">
        <v>221</v>
      </c>
    </row>
    <row r="9" spans="1:7">
      <c r="A9" s="7" t="s">
        <v>283</v>
      </c>
      <c r="B9" s="2">
        <v>7</v>
      </c>
      <c r="C9" s="7" t="s">
        <v>214</v>
      </c>
      <c r="E9" s="7" t="s">
        <v>215</v>
      </c>
      <c r="G9" s="7" t="s">
        <v>304</v>
      </c>
    </row>
    <row r="10" spans="1:7">
      <c r="A10" s="7" t="s">
        <v>303</v>
      </c>
      <c r="B10" s="2">
        <v>8</v>
      </c>
      <c r="C10" s="7" t="s">
        <v>215</v>
      </c>
      <c r="E10" s="7" t="s">
        <v>216</v>
      </c>
      <c r="G10" s="7" t="s">
        <v>214</v>
      </c>
    </row>
    <row r="11" spans="1:7">
      <c r="A11" s="7" t="s">
        <v>221</v>
      </c>
      <c r="B11" s="2">
        <v>9</v>
      </c>
      <c r="C11" s="7" t="s">
        <v>216</v>
      </c>
      <c r="E11" s="7" t="s">
        <v>217</v>
      </c>
      <c r="G11" s="7" t="s">
        <v>215</v>
      </c>
    </row>
    <row r="12" spans="1:7">
      <c r="A12" s="7" t="s">
        <v>304</v>
      </c>
      <c r="B12" s="2">
        <v>10</v>
      </c>
      <c r="C12" s="7" t="s">
        <v>217</v>
      </c>
      <c r="E12" s="7" t="s">
        <v>218</v>
      </c>
      <c r="G12" s="7" t="s">
        <v>216</v>
      </c>
    </row>
    <row r="13" spans="1:7">
      <c r="A13" s="7" t="s">
        <v>214</v>
      </c>
      <c r="B13" s="2">
        <v>11</v>
      </c>
      <c r="C13" s="7" t="s">
        <v>218</v>
      </c>
      <c r="E13" s="7" t="s">
        <v>219</v>
      </c>
      <c r="G13" s="7" t="s">
        <v>217</v>
      </c>
    </row>
    <row r="14" spans="1:7">
      <c r="A14" s="7" t="s">
        <v>215</v>
      </c>
      <c r="B14" s="2">
        <v>12</v>
      </c>
      <c r="C14" s="7" t="s">
        <v>219</v>
      </c>
      <c r="E14" s="7" t="s">
        <v>220</v>
      </c>
      <c r="G14" s="7" t="s">
        <v>218</v>
      </c>
    </row>
    <row r="15" spans="1:7">
      <c r="A15" s="7" t="s">
        <v>216</v>
      </c>
      <c r="B15" s="2">
        <v>13</v>
      </c>
      <c r="C15" s="7" t="s">
        <v>220</v>
      </c>
      <c r="E15" s="7" t="s">
        <v>275</v>
      </c>
      <c r="G15" s="7" t="s">
        <v>219</v>
      </c>
    </row>
    <row r="16" spans="1:7">
      <c r="A16" s="7" t="s">
        <v>217</v>
      </c>
      <c r="B16" s="2">
        <v>14</v>
      </c>
      <c r="C16" s="7" t="s">
        <v>275</v>
      </c>
      <c r="E16" s="7" t="s">
        <v>269</v>
      </c>
      <c r="G16" s="7" t="s">
        <v>301</v>
      </c>
    </row>
    <row r="17" spans="1:7">
      <c r="A17" s="7" t="s">
        <v>218</v>
      </c>
      <c r="B17" s="2">
        <v>15</v>
      </c>
      <c r="C17" s="7" t="s">
        <v>269</v>
      </c>
      <c r="E17" s="7" t="s">
        <v>251</v>
      </c>
      <c r="G17" s="7" t="s">
        <v>220</v>
      </c>
    </row>
    <row r="18" spans="1:7">
      <c r="A18" s="7" t="s">
        <v>219</v>
      </c>
      <c r="B18" s="2">
        <v>16</v>
      </c>
      <c r="C18" s="7" t="s">
        <v>230</v>
      </c>
      <c r="E18" s="7" t="s">
        <v>230</v>
      </c>
      <c r="G18" s="7" t="s">
        <v>300</v>
      </c>
    </row>
    <row r="19" spans="1:7">
      <c r="A19" s="7" t="s">
        <v>301</v>
      </c>
      <c r="B19" s="2">
        <v>17</v>
      </c>
      <c r="C19" s="7" t="s">
        <v>263</v>
      </c>
      <c r="E19" s="7" t="s">
        <v>263</v>
      </c>
      <c r="G19" s="7" t="s">
        <v>328</v>
      </c>
    </row>
    <row r="20" spans="1:7">
      <c r="A20" s="7" t="s">
        <v>220</v>
      </c>
      <c r="B20" s="2">
        <v>18</v>
      </c>
      <c r="C20" s="7" t="s">
        <v>260</v>
      </c>
      <c r="E20" s="7" t="s">
        <v>260</v>
      </c>
      <c r="G20" s="7" t="s">
        <v>327</v>
      </c>
    </row>
    <row r="21" spans="1:7">
      <c r="A21" s="7" t="s">
        <v>300</v>
      </c>
      <c r="B21" s="2">
        <v>19</v>
      </c>
      <c r="C21" s="7" t="s">
        <v>261</v>
      </c>
      <c r="E21" s="7" t="s">
        <v>261</v>
      </c>
      <c r="G21" s="7" t="s">
        <v>275</v>
      </c>
    </row>
    <row r="22" spans="1:7">
      <c r="A22" s="7" t="s">
        <v>308</v>
      </c>
      <c r="B22" s="2">
        <v>20</v>
      </c>
      <c r="C22" s="7" t="s">
        <v>262</v>
      </c>
      <c r="E22" s="7" t="s">
        <v>262</v>
      </c>
      <c r="G22" s="7" t="s">
        <v>269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323</v>
      </c>
      <c r="D25" s="2">
        <v>1</v>
      </c>
      <c r="E25" s="7" t="s">
        <v>292</v>
      </c>
    </row>
    <row r="26" spans="1:7">
      <c r="A26" s="2"/>
      <c r="C26" s="7" t="s">
        <v>226</v>
      </c>
      <c r="D26" s="2">
        <v>2</v>
      </c>
      <c r="E26" s="7" t="s">
        <v>293</v>
      </c>
    </row>
    <row r="27" spans="1:7">
      <c r="A27" s="2"/>
      <c r="C27" s="7" t="s">
        <v>319</v>
      </c>
      <c r="D27" s="2">
        <v>3</v>
      </c>
      <c r="E27" s="7" t="s">
        <v>295</v>
      </c>
    </row>
    <row r="28" spans="1:7">
      <c r="A28" s="2"/>
      <c r="C28" s="7" t="s">
        <v>227</v>
      </c>
      <c r="D28" s="2">
        <v>4</v>
      </c>
      <c r="E28" s="7" t="s">
        <v>294</v>
      </c>
    </row>
    <row r="29" spans="1:7">
      <c r="A29" s="2"/>
      <c r="C29" s="7" t="s">
        <v>228</v>
      </c>
      <c r="D29" s="2">
        <v>5</v>
      </c>
      <c r="E29" s="7" t="s">
        <v>296</v>
      </c>
    </row>
    <row r="30" spans="1:7">
      <c r="A30" s="2"/>
      <c r="C30" s="7" t="s">
        <v>229</v>
      </c>
      <c r="D30" s="2">
        <v>6</v>
      </c>
      <c r="E30" s="7" t="s">
        <v>244</v>
      </c>
    </row>
    <row r="31" spans="1:7">
      <c r="A31" s="2"/>
      <c r="C31" s="7" t="s">
        <v>256</v>
      </c>
      <c r="D31" s="2">
        <v>7</v>
      </c>
      <c r="E31" s="7" t="s">
        <v>246</v>
      </c>
    </row>
    <row r="32" spans="1:7">
      <c r="A32" s="2"/>
      <c r="C32" s="7" t="s">
        <v>255</v>
      </c>
      <c r="D32" s="2">
        <v>8</v>
      </c>
      <c r="E32" s="7" t="s">
        <v>247</v>
      </c>
    </row>
    <row r="33" spans="1:5">
      <c r="A33" s="2"/>
      <c r="C33" s="7"/>
      <c r="D33" s="2">
        <v>9</v>
      </c>
      <c r="E33" s="7" t="s">
        <v>248</v>
      </c>
    </row>
    <row r="34" spans="1:5">
      <c r="A34" s="2"/>
      <c r="C34" s="7"/>
      <c r="D34" s="2">
        <v>10</v>
      </c>
      <c r="E34" s="7" t="s">
        <v>299</v>
      </c>
    </row>
    <row r="35" spans="1:5">
      <c r="A35" s="2"/>
      <c r="C35" s="7"/>
      <c r="D35" s="2">
        <v>11</v>
      </c>
      <c r="E35" s="7" t="s">
        <v>250</v>
      </c>
    </row>
    <row r="36" spans="1:5">
      <c r="A36" s="2"/>
      <c r="C36" s="7"/>
      <c r="D36" s="2">
        <v>12</v>
      </c>
      <c r="E36" s="7" t="s">
        <v>253</v>
      </c>
    </row>
    <row r="37" spans="1:5">
      <c r="A37" s="2"/>
      <c r="C37" s="7"/>
      <c r="D37" s="2">
        <v>13</v>
      </c>
      <c r="E37" s="7" t="s">
        <v>252</v>
      </c>
    </row>
    <row r="38" spans="1:5">
      <c r="A38" s="2"/>
      <c r="C38" s="7"/>
      <c r="D38" s="2">
        <v>14</v>
      </c>
      <c r="E38" s="7" t="s">
        <v>226</v>
      </c>
    </row>
    <row r="39" spans="1:5">
      <c r="A39" s="2"/>
      <c r="C39" s="7"/>
      <c r="D39" s="2">
        <v>15</v>
      </c>
      <c r="E39" s="7" t="s">
        <v>319</v>
      </c>
    </row>
    <row r="40" spans="1:5">
      <c r="A40" s="2"/>
      <c r="C40" s="7"/>
      <c r="D40" s="2">
        <v>16</v>
      </c>
      <c r="E40" s="7" t="s">
        <v>227</v>
      </c>
    </row>
    <row r="41" spans="1:5">
      <c r="A41" s="2"/>
      <c r="C41" s="7"/>
      <c r="D41" s="2">
        <v>17</v>
      </c>
      <c r="E41" s="7" t="s">
        <v>228</v>
      </c>
    </row>
    <row r="42" spans="1:5">
      <c r="A42" s="2"/>
      <c r="C42" s="7"/>
      <c r="D42" s="2">
        <v>18</v>
      </c>
      <c r="E42" s="7" t="s">
        <v>229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47EB-87EF-47A7-A0E1-385359DE7692}">
  <dimension ref="A1:L50"/>
  <sheetViews>
    <sheetView workbookViewId="0">
      <pane ySplit="1" topLeftCell="A22" activePane="bottomLeft" state="frozen"/>
      <selection pane="bottomLeft" activeCell="C29" sqref="C29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275</v>
      </c>
      <c r="B3" s="2">
        <v>1</v>
      </c>
      <c r="C3" s="7" t="s">
        <v>275</v>
      </c>
      <c r="E3" s="7" t="s">
        <v>275</v>
      </c>
      <c r="G3" s="7" t="s">
        <v>275</v>
      </c>
    </row>
    <row r="4" spans="1:7">
      <c r="A4" s="7" t="s">
        <v>272</v>
      </c>
      <c r="B4" s="2">
        <v>2</v>
      </c>
      <c r="C4" s="7" t="s">
        <v>272</v>
      </c>
      <c r="E4" s="7" t="s">
        <v>272</v>
      </c>
      <c r="G4" s="7" t="s">
        <v>272</v>
      </c>
    </row>
    <row r="5" spans="1:7">
      <c r="A5" s="7" t="s">
        <v>273</v>
      </c>
      <c r="B5" s="2">
        <v>3</v>
      </c>
      <c r="C5" s="7" t="s">
        <v>273</v>
      </c>
      <c r="E5" s="7" t="s">
        <v>273</v>
      </c>
      <c r="G5" s="7" t="s">
        <v>273</v>
      </c>
    </row>
    <row r="6" spans="1:7">
      <c r="A6" s="7" t="s">
        <v>274</v>
      </c>
      <c r="B6" s="2">
        <v>4</v>
      </c>
      <c r="C6" s="7" t="s">
        <v>274</v>
      </c>
      <c r="E6" s="7" t="s">
        <v>274</v>
      </c>
      <c r="G6" s="7" t="s">
        <v>274</v>
      </c>
    </row>
    <row r="7" spans="1:7">
      <c r="A7" s="7" t="s">
        <v>269</v>
      </c>
      <c r="B7" s="2">
        <v>5</v>
      </c>
      <c r="C7" s="7" t="s">
        <v>269</v>
      </c>
      <c r="E7" s="7" t="s">
        <v>269</v>
      </c>
      <c r="G7" s="7" t="s">
        <v>269</v>
      </c>
    </row>
    <row r="8" spans="1:7">
      <c r="A8" s="7" t="s">
        <v>270</v>
      </c>
      <c r="B8" s="2">
        <v>6</v>
      </c>
      <c r="C8" s="7" t="s">
        <v>270</v>
      </c>
      <c r="E8" s="7" t="s">
        <v>270</v>
      </c>
      <c r="G8" s="7" t="s">
        <v>270</v>
      </c>
    </row>
    <row r="9" spans="1:7">
      <c r="A9" s="7" t="s">
        <v>271</v>
      </c>
      <c r="B9" s="2">
        <v>7</v>
      </c>
      <c r="C9" s="7" t="s">
        <v>271</v>
      </c>
      <c r="E9" s="7" t="s">
        <v>271</v>
      </c>
      <c r="G9" s="7" t="s">
        <v>271</v>
      </c>
    </row>
    <row r="10" spans="1:7">
      <c r="A10" s="7" t="s">
        <v>265</v>
      </c>
      <c r="B10" s="2">
        <v>8</v>
      </c>
      <c r="C10" s="7" t="s">
        <v>265</v>
      </c>
      <c r="E10" s="7" t="s">
        <v>265</v>
      </c>
      <c r="G10" s="7" t="s">
        <v>265</v>
      </c>
    </row>
    <row r="11" spans="1:7">
      <c r="A11" s="7" t="s">
        <v>266</v>
      </c>
      <c r="B11" s="2">
        <v>9</v>
      </c>
      <c r="C11" s="7" t="s">
        <v>266</v>
      </c>
      <c r="E11" s="7" t="s">
        <v>266</v>
      </c>
      <c r="G11" s="7" t="s">
        <v>266</v>
      </c>
    </row>
    <row r="12" spans="1:7">
      <c r="A12" s="7" t="s">
        <v>267</v>
      </c>
      <c r="B12" s="2">
        <v>10</v>
      </c>
      <c r="C12" s="7" t="s">
        <v>267</v>
      </c>
      <c r="E12" s="7" t="s">
        <v>267</v>
      </c>
      <c r="G12" s="7" t="s">
        <v>267</v>
      </c>
    </row>
    <row r="13" spans="1:7">
      <c r="A13" s="7" t="s">
        <v>268</v>
      </c>
      <c r="B13" s="2">
        <v>11</v>
      </c>
      <c r="C13" s="7" t="s">
        <v>268</v>
      </c>
      <c r="E13" s="7" t="s">
        <v>268</v>
      </c>
      <c r="G13" s="7" t="s">
        <v>268</v>
      </c>
    </row>
    <row r="14" spans="1:7">
      <c r="A14" s="7" t="s">
        <v>263</v>
      </c>
      <c r="B14" s="2">
        <v>12</v>
      </c>
      <c r="C14" s="7" t="s">
        <v>263</v>
      </c>
      <c r="E14" s="7" t="s">
        <v>263</v>
      </c>
      <c r="G14" s="7" t="s">
        <v>263</v>
      </c>
    </row>
    <row r="15" spans="1:7">
      <c r="A15" s="7" t="s">
        <v>264</v>
      </c>
      <c r="B15" s="2">
        <v>13</v>
      </c>
      <c r="C15" s="7" t="s">
        <v>264</v>
      </c>
      <c r="E15" s="7" t="s">
        <v>264</v>
      </c>
      <c r="G15" s="7" t="s">
        <v>264</v>
      </c>
    </row>
    <row r="16" spans="1:7">
      <c r="A16" s="7" t="s">
        <v>260</v>
      </c>
      <c r="B16" s="2">
        <v>14</v>
      </c>
      <c r="C16" s="7" t="s">
        <v>260</v>
      </c>
      <c r="E16" s="7" t="s">
        <v>260</v>
      </c>
      <c r="G16" s="7" t="s">
        <v>260</v>
      </c>
    </row>
    <row r="17" spans="1:7">
      <c r="A17" s="7" t="s">
        <v>261</v>
      </c>
      <c r="B17" s="2">
        <v>15</v>
      </c>
      <c r="C17" s="7" t="s">
        <v>261</v>
      </c>
      <c r="E17" s="7" t="s">
        <v>261</v>
      </c>
      <c r="G17" s="7" t="s">
        <v>261</v>
      </c>
    </row>
    <row r="18" spans="1:7">
      <c r="A18" s="7" t="s">
        <v>262</v>
      </c>
      <c r="B18" s="2">
        <v>16</v>
      </c>
      <c r="C18" s="7" t="s">
        <v>262</v>
      </c>
      <c r="E18" s="7" t="s">
        <v>262</v>
      </c>
      <c r="G18" s="7" t="s">
        <v>262</v>
      </c>
    </row>
    <row r="19" spans="1:7">
      <c r="A19" s="7" t="s">
        <v>257</v>
      </c>
      <c r="B19" s="2">
        <v>17</v>
      </c>
      <c r="C19" s="7" t="s">
        <v>259</v>
      </c>
      <c r="E19" s="7" t="s">
        <v>259</v>
      </c>
      <c r="G19" s="7" t="s">
        <v>259</v>
      </c>
    </row>
    <row r="20" spans="1:7">
      <c r="A20" s="7" t="s">
        <v>258</v>
      </c>
      <c r="B20" s="2">
        <v>18</v>
      </c>
      <c r="C20" s="7" t="s">
        <v>257</v>
      </c>
      <c r="E20" s="7" t="s">
        <v>257</v>
      </c>
      <c r="G20" s="7" t="s">
        <v>257</v>
      </c>
    </row>
    <row r="21" spans="1:7">
      <c r="A21" s="7" t="s">
        <v>193</v>
      </c>
      <c r="B21" s="2">
        <v>19</v>
      </c>
      <c r="C21" s="7" t="s">
        <v>193</v>
      </c>
      <c r="E21" s="7" t="s">
        <v>193</v>
      </c>
      <c r="G21" s="7" t="s">
        <v>193</v>
      </c>
    </row>
    <row r="22" spans="1:7">
      <c r="A22" s="7" t="s">
        <v>194</v>
      </c>
      <c r="B22" s="2">
        <v>20</v>
      </c>
      <c r="C22" s="7" t="s">
        <v>194</v>
      </c>
      <c r="E22" s="7" t="s">
        <v>194</v>
      </c>
      <c r="G22" s="7" t="s">
        <v>194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256</v>
      </c>
      <c r="D25" s="2">
        <v>1</v>
      </c>
      <c r="E25" s="7" t="s">
        <v>244</v>
      </c>
    </row>
    <row r="26" spans="1:7">
      <c r="A26" s="2"/>
      <c r="C26" s="7" t="s">
        <v>254</v>
      </c>
      <c r="D26" s="2">
        <v>2</v>
      </c>
      <c r="E26" s="7" t="s">
        <v>246</v>
      </c>
    </row>
    <row r="27" spans="1:7">
      <c r="A27" s="2"/>
      <c r="C27" s="7" t="s">
        <v>255</v>
      </c>
      <c r="D27" s="2">
        <v>3</v>
      </c>
      <c r="E27" s="7" t="s">
        <v>247</v>
      </c>
    </row>
    <row r="28" spans="1:7">
      <c r="A28" s="2"/>
      <c r="C28" s="7" t="s">
        <v>323</v>
      </c>
      <c r="D28" s="2">
        <v>4</v>
      </c>
      <c r="E28" s="7" t="s">
        <v>248</v>
      </c>
    </row>
    <row r="29" spans="1:7">
      <c r="A29" s="2"/>
      <c r="C29" s="7" t="s">
        <v>319</v>
      </c>
      <c r="D29" s="2">
        <v>5</v>
      </c>
      <c r="E29" s="7" t="s">
        <v>249</v>
      </c>
    </row>
    <row r="30" spans="1:7">
      <c r="A30" s="2"/>
      <c r="C30" s="7"/>
      <c r="D30" s="2">
        <v>6</v>
      </c>
      <c r="E30" s="7" t="s">
        <v>296</v>
      </c>
    </row>
    <row r="31" spans="1:7">
      <c r="A31" s="2"/>
      <c r="C31" s="7"/>
      <c r="D31" s="2">
        <v>7</v>
      </c>
      <c r="E31" s="7" t="s">
        <v>294</v>
      </c>
    </row>
    <row r="32" spans="1:7">
      <c r="A32" s="2"/>
      <c r="C32" s="7"/>
      <c r="D32" s="2">
        <v>8</v>
      </c>
      <c r="E32" s="7" t="s">
        <v>295</v>
      </c>
    </row>
    <row r="33" spans="1:5">
      <c r="A33" s="2"/>
      <c r="C33" s="7"/>
      <c r="D33" s="2">
        <v>9</v>
      </c>
      <c r="E33" s="7" t="s">
        <v>239</v>
      </c>
    </row>
    <row r="34" spans="1:5">
      <c r="A34" s="2"/>
      <c r="C34" s="7"/>
      <c r="D34" s="2">
        <v>10</v>
      </c>
      <c r="E34" s="7" t="s">
        <v>240</v>
      </c>
    </row>
    <row r="35" spans="1:5">
      <c r="A35" s="2"/>
      <c r="C35" s="7"/>
      <c r="D35" s="2">
        <v>11</v>
      </c>
      <c r="E35" s="7" t="s">
        <v>241</v>
      </c>
    </row>
    <row r="36" spans="1:5">
      <c r="A36" s="2"/>
      <c r="C36" s="7"/>
      <c r="D36" s="2">
        <v>12</v>
      </c>
      <c r="E36" s="7" t="s">
        <v>292</v>
      </c>
    </row>
    <row r="37" spans="1:5">
      <c r="A37" s="2"/>
      <c r="C37" s="7"/>
      <c r="D37" s="2">
        <v>13</v>
      </c>
      <c r="E37" s="7" t="s">
        <v>293</v>
      </c>
    </row>
    <row r="38" spans="1:5">
      <c r="A38" s="2"/>
      <c r="C38" s="7"/>
      <c r="D38" s="2">
        <v>14</v>
      </c>
      <c r="E38" s="7" t="s">
        <v>291</v>
      </c>
    </row>
    <row r="39" spans="1:5">
      <c r="A39" s="2"/>
      <c r="C39" s="7"/>
      <c r="D39" s="2">
        <v>15</v>
      </c>
      <c r="E39" s="7" t="s">
        <v>238</v>
      </c>
    </row>
    <row r="40" spans="1:5">
      <c r="A40" s="2"/>
      <c r="C40" s="7"/>
      <c r="D40" s="2">
        <v>16</v>
      </c>
      <c r="E40" s="7" t="s">
        <v>236</v>
      </c>
    </row>
    <row r="41" spans="1:5">
      <c r="A41" s="2"/>
      <c r="C41" s="7"/>
      <c r="D41" s="2">
        <v>17</v>
      </c>
      <c r="E41" s="7" t="s">
        <v>235</v>
      </c>
    </row>
    <row r="42" spans="1:5">
      <c r="A42" s="2"/>
      <c r="C42" s="7"/>
      <c r="D42" s="2">
        <v>18</v>
      </c>
      <c r="E42" s="7" t="s">
        <v>290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7D98-ED7C-4D06-AFFA-B13DFA14F15A}">
  <dimension ref="A1:L50"/>
  <sheetViews>
    <sheetView workbookViewId="0">
      <pane ySplit="1" topLeftCell="A22" activePane="bottomLeft" state="frozen"/>
      <selection pane="bottomLeft" activeCell="C42" sqref="C4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300</v>
      </c>
      <c r="C3" s="7" t="s">
        <v>256</v>
      </c>
      <c r="E3" s="7" t="s">
        <v>278</v>
      </c>
      <c r="G3" s="7" t="s">
        <v>300</v>
      </c>
    </row>
    <row r="4" spans="1:7">
      <c r="A4" s="7" t="s">
        <v>256</v>
      </c>
      <c r="C4" s="7" t="s">
        <v>278</v>
      </c>
      <c r="E4" s="7" t="s">
        <v>297</v>
      </c>
      <c r="G4" s="7" t="s">
        <v>256</v>
      </c>
    </row>
    <row r="5" spans="1:7">
      <c r="A5" s="7" t="s">
        <v>278</v>
      </c>
      <c r="C5" s="7" t="s">
        <v>279</v>
      </c>
      <c r="E5" s="7" t="s">
        <v>279</v>
      </c>
      <c r="G5" s="7" t="s">
        <v>297</v>
      </c>
    </row>
    <row r="6" spans="1:7">
      <c r="A6" s="7" t="s">
        <v>297</v>
      </c>
      <c r="C6" s="7" t="s">
        <v>281</v>
      </c>
      <c r="E6" s="7" t="s">
        <v>298</v>
      </c>
      <c r="G6" s="7" t="s">
        <v>301</v>
      </c>
    </row>
    <row r="7" spans="1:7">
      <c r="A7" s="7" t="s">
        <v>301</v>
      </c>
      <c r="C7" s="7" t="s">
        <v>286</v>
      </c>
      <c r="E7" s="7" t="s">
        <v>281</v>
      </c>
      <c r="G7" s="7" t="s">
        <v>302</v>
      </c>
    </row>
    <row r="8" spans="1:7">
      <c r="A8" s="7" t="s">
        <v>302</v>
      </c>
      <c r="C8" s="7" t="s">
        <v>287</v>
      </c>
      <c r="E8" s="7" t="s">
        <v>245</v>
      </c>
      <c r="G8" s="7" t="s">
        <v>298</v>
      </c>
    </row>
    <row r="9" spans="1:7">
      <c r="A9" s="7" t="s">
        <v>279</v>
      </c>
      <c r="C9" s="7" t="s">
        <v>282</v>
      </c>
      <c r="E9" s="7" t="s">
        <v>286</v>
      </c>
      <c r="G9" s="7" t="s">
        <v>281</v>
      </c>
    </row>
    <row r="10" spans="1:7">
      <c r="A10" s="7" t="s">
        <v>298</v>
      </c>
      <c r="C10" s="7" t="s">
        <v>288</v>
      </c>
      <c r="E10" s="7" t="s">
        <v>287</v>
      </c>
      <c r="G10" s="7" t="s">
        <v>303</v>
      </c>
    </row>
    <row r="11" spans="1:7">
      <c r="A11" s="7" t="s">
        <v>281</v>
      </c>
      <c r="C11" s="7" t="s">
        <v>289</v>
      </c>
      <c r="E11" s="7" t="s">
        <v>282</v>
      </c>
      <c r="G11" s="7" t="s">
        <v>304</v>
      </c>
    </row>
    <row r="12" spans="1:7">
      <c r="A12" s="7" t="s">
        <v>303</v>
      </c>
      <c r="C12" s="7" t="s">
        <v>255</v>
      </c>
      <c r="E12" s="7" t="s">
        <v>296</v>
      </c>
      <c r="G12" s="7" t="s">
        <v>286</v>
      </c>
    </row>
    <row r="13" spans="1:7">
      <c r="A13" s="7" t="s">
        <v>245</v>
      </c>
      <c r="C13" s="7" t="s">
        <v>284</v>
      </c>
      <c r="E13" s="7" t="s">
        <v>288</v>
      </c>
      <c r="G13" s="7" t="s">
        <v>287</v>
      </c>
    </row>
    <row r="14" spans="1:7">
      <c r="A14" s="7" t="s">
        <v>304</v>
      </c>
      <c r="C14" s="7" t="s">
        <v>280</v>
      </c>
      <c r="E14" s="7" t="s">
        <v>289</v>
      </c>
      <c r="G14" s="7" t="s">
        <v>296</v>
      </c>
    </row>
    <row r="15" spans="1:7">
      <c r="A15" s="7" t="s">
        <v>286</v>
      </c>
      <c r="C15" s="7" t="s">
        <v>283</v>
      </c>
      <c r="E15" s="7" t="s">
        <v>242</v>
      </c>
      <c r="G15" s="7" t="s">
        <v>288</v>
      </c>
    </row>
    <row r="16" spans="1:7">
      <c r="A16" s="7" t="s">
        <v>287</v>
      </c>
      <c r="C16" s="7" t="s">
        <v>259</v>
      </c>
      <c r="E16" s="7" t="s">
        <v>294</v>
      </c>
      <c r="G16" s="7" t="s">
        <v>289</v>
      </c>
    </row>
    <row r="17" spans="1:7">
      <c r="A17" s="7" t="s">
        <v>282</v>
      </c>
      <c r="C17" s="7" t="s">
        <v>276</v>
      </c>
      <c r="E17" s="7" t="s">
        <v>284</v>
      </c>
      <c r="G17" s="7" t="s">
        <v>294</v>
      </c>
    </row>
    <row r="18" spans="1:7">
      <c r="A18" s="7" t="s">
        <v>296</v>
      </c>
      <c r="C18" s="7" t="s">
        <v>323</v>
      </c>
      <c r="E18" s="7" t="s">
        <v>291</v>
      </c>
      <c r="G18" s="7" t="s">
        <v>255</v>
      </c>
    </row>
    <row r="19" spans="1:7">
      <c r="A19" s="7" t="s">
        <v>288</v>
      </c>
      <c r="C19" s="7" t="s">
        <v>319</v>
      </c>
      <c r="E19" s="7" t="s">
        <v>290</v>
      </c>
      <c r="G19" s="7" t="s">
        <v>284</v>
      </c>
    </row>
    <row r="20" spans="1:7">
      <c r="A20" s="7" t="s">
        <v>289</v>
      </c>
      <c r="C20" s="7"/>
      <c r="E20" s="7" t="s">
        <v>280</v>
      </c>
      <c r="G20" s="7" t="s">
        <v>291</v>
      </c>
    </row>
    <row r="21" spans="1:7">
      <c r="A21" s="7" t="s">
        <v>242</v>
      </c>
      <c r="C21" s="7"/>
      <c r="E21" s="7" t="s">
        <v>283</v>
      </c>
      <c r="G21" s="7" t="s">
        <v>290</v>
      </c>
    </row>
    <row r="22" spans="1:7">
      <c r="A22" s="7" t="s">
        <v>294</v>
      </c>
      <c r="C22" s="7"/>
      <c r="E22" s="7" t="s">
        <v>259</v>
      </c>
      <c r="G22" s="7" t="s">
        <v>280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277</v>
      </c>
      <c r="D25" s="2">
        <v>1</v>
      </c>
      <c r="E25" s="7" t="s">
        <v>252</v>
      </c>
    </row>
    <row r="26" spans="1:7">
      <c r="A26" s="2"/>
      <c r="C26" s="7" t="s">
        <v>285</v>
      </c>
      <c r="D26" s="2">
        <v>2</v>
      </c>
      <c r="E26" s="7" t="s">
        <v>251</v>
      </c>
    </row>
    <row r="27" spans="1:7">
      <c r="A27" s="2"/>
      <c r="C27" s="7" t="s">
        <v>214</v>
      </c>
      <c r="D27" s="2">
        <v>3</v>
      </c>
      <c r="E27" s="7" t="s">
        <v>253</v>
      </c>
    </row>
    <row r="28" spans="1:7">
      <c r="A28" s="2"/>
      <c r="C28" s="7" t="s">
        <v>215</v>
      </c>
      <c r="D28" s="2">
        <v>4</v>
      </c>
      <c r="E28" s="7" t="s">
        <v>299</v>
      </c>
    </row>
    <row r="29" spans="1:7">
      <c r="A29" s="2"/>
      <c r="C29" s="7" t="s">
        <v>216</v>
      </c>
      <c r="D29" s="2">
        <v>5</v>
      </c>
      <c r="E29" s="7" t="s">
        <v>250</v>
      </c>
    </row>
    <row r="30" spans="1:7">
      <c r="A30" s="2"/>
      <c r="C30" s="7" t="s">
        <v>217</v>
      </c>
      <c r="D30" s="2">
        <v>6</v>
      </c>
      <c r="E30" s="7" t="s">
        <v>277</v>
      </c>
    </row>
    <row r="31" spans="1:7">
      <c r="A31" s="2"/>
      <c r="C31" s="7" t="s">
        <v>218</v>
      </c>
      <c r="D31" s="2">
        <v>7</v>
      </c>
      <c r="E31" s="7" t="s">
        <v>285</v>
      </c>
    </row>
    <row r="32" spans="1:7">
      <c r="A32" s="2"/>
      <c r="C32" s="7" t="s">
        <v>219</v>
      </c>
      <c r="D32" s="2">
        <v>8</v>
      </c>
      <c r="E32" s="7" t="s">
        <v>237</v>
      </c>
    </row>
    <row r="33" spans="1:5">
      <c r="A33" s="2"/>
      <c r="C33" s="7" t="s">
        <v>220</v>
      </c>
      <c r="D33" s="2">
        <v>9</v>
      </c>
      <c r="E33" s="7" t="s">
        <v>214</v>
      </c>
    </row>
    <row r="34" spans="1:5">
      <c r="A34" s="2"/>
      <c r="C34" s="7" t="s">
        <v>221</v>
      </c>
      <c r="D34" s="2">
        <v>10</v>
      </c>
      <c r="E34" s="7" t="s">
        <v>215</v>
      </c>
    </row>
    <row r="35" spans="1:5">
      <c r="A35" s="2"/>
      <c r="C35" s="7" t="s">
        <v>222</v>
      </c>
      <c r="D35" s="2">
        <v>11</v>
      </c>
      <c r="E35" s="7" t="s">
        <v>216</v>
      </c>
    </row>
    <row r="36" spans="1:5">
      <c r="A36" s="2"/>
      <c r="C36" s="7" t="s">
        <v>254</v>
      </c>
      <c r="D36" s="2">
        <v>12</v>
      </c>
      <c r="E36" s="7" t="s">
        <v>217</v>
      </c>
    </row>
    <row r="37" spans="1:5">
      <c r="A37" s="2"/>
      <c r="C37" s="7"/>
      <c r="D37" s="2">
        <v>13</v>
      </c>
      <c r="E37" s="7" t="s">
        <v>218</v>
      </c>
    </row>
    <row r="38" spans="1:5">
      <c r="A38" s="2"/>
      <c r="C38" s="7"/>
      <c r="D38" s="2">
        <v>14</v>
      </c>
      <c r="E38" s="7" t="s">
        <v>219</v>
      </c>
    </row>
    <row r="39" spans="1:5">
      <c r="A39" s="2"/>
      <c r="C39" s="7"/>
      <c r="D39" s="2">
        <v>15</v>
      </c>
      <c r="E39" s="7" t="s">
        <v>220</v>
      </c>
    </row>
    <row r="40" spans="1:5">
      <c r="A40" s="2"/>
      <c r="C40" s="7"/>
      <c r="D40" s="2">
        <v>16</v>
      </c>
      <c r="E40" s="7" t="s">
        <v>221</v>
      </c>
    </row>
    <row r="41" spans="1:5">
      <c r="A41" s="2"/>
      <c r="C41" s="7"/>
      <c r="D41" s="2">
        <v>17</v>
      </c>
      <c r="E41" s="7" t="s">
        <v>222</v>
      </c>
    </row>
    <row r="42" spans="1:5">
      <c r="A42" s="2"/>
      <c r="C42" s="7"/>
      <c r="D42" s="2">
        <v>18</v>
      </c>
      <c r="E42" s="7" t="s">
        <v>244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BBFD-FBF8-4D85-8156-F05976BB54AD}">
  <dimension ref="A1:L50"/>
  <sheetViews>
    <sheetView workbookViewId="0">
      <pane ySplit="1" topLeftCell="A2" activePane="bottomLeft" state="frozen"/>
      <selection pane="bottomLeft" activeCell="A6" sqref="A6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7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305</v>
      </c>
      <c r="B3" s="9">
        <v>1</v>
      </c>
      <c r="C3" s="7" t="s">
        <v>223</v>
      </c>
      <c r="E3" s="7" t="s">
        <v>223</v>
      </c>
      <c r="G3" s="7" t="s">
        <v>223</v>
      </c>
    </row>
    <row r="4" spans="1:7">
      <c r="A4" s="7" t="s">
        <v>306</v>
      </c>
      <c r="B4" s="9">
        <v>2</v>
      </c>
      <c r="C4" s="7" t="s">
        <v>224</v>
      </c>
      <c r="E4" s="7" t="s">
        <v>224</v>
      </c>
      <c r="G4" s="7" t="s">
        <v>224</v>
      </c>
    </row>
    <row r="5" spans="1:7">
      <c r="A5" s="7" t="s">
        <v>307</v>
      </c>
      <c r="B5" s="9">
        <v>3</v>
      </c>
      <c r="C5" s="7" t="s">
        <v>225</v>
      </c>
      <c r="E5" s="7" t="s">
        <v>225</v>
      </c>
      <c r="G5" s="7" t="s">
        <v>225</v>
      </c>
    </row>
    <row r="6" spans="1:7">
      <c r="A6" s="7" t="s">
        <v>331</v>
      </c>
      <c r="B6" s="9">
        <v>4</v>
      </c>
      <c r="C6" s="7" t="s">
        <v>226</v>
      </c>
      <c r="E6" s="7" t="s">
        <v>226</v>
      </c>
      <c r="G6" s="7" t="s">
        <v>226</v>
      </c>
    </row>
    <row r="7" spans="1:7">
      <c r="A7" s="7" t="s">
        <v>308</v>
      </c>
      <c r="B7" s="9">
        <v>5</v>
      </c>
      <c r="C7" s="7" t="s">
        <v>227</v>
      </c>
      <c r="E7" s="7" t="s">
        <v>227</v>
      </c>
      <c r="G7" s="7" t="s">
        <v>227</v>
      </c>
    </row>
    <row r="8" spans="1:7">
      <c r="A8" s="7" t="s">
        <v>309</v>
      </c>
      <c r="B8" s="9">
        <v>6</v>
      </c>
      <c r="C8" s="7" t="s">
        <v>228</v>
      </c>
      <c r="E8" s="7" t="s">
        <v>228</v>
      </c>
      <c r="G8" s="7" t="s">
        <v>228</v>
      </c>
    </row>
    <row r="9" spans="1:7">
      <c r="A9" s="7" t="s">
        <v>310</v>
      </c>
      <c r="B9" s="9">
        <v>7</v>
      </c>
      <c r="C9" s="7" t="s">
        <v>229</v>
      </c>
      <c r="E9" s="7" t="s">
        <v>229</v>
      </c>
      <c r="G9" s="7" t="s">
        <v>229</v>
      </c>
    </row>
    <row r="10" spans="1:7">
      <c r="A10" s="7" t="s">
        <v>311</v>
      </c>
      <c r="B10" s="9">
        <v>8</v>
      </c>
      <c r="C10" s="7" t="s">
        <v>230</v>
      </c>
      <c r="E10" s="7" t="s">
        <v>230</v>
      </c>
      <c r="G10" s="7" t="s">
        <v>230</v>
      </c>
    </row>
    <row r="11" spans="1:7">
      <c r="A11" s="7" t="s">
        <v>312</v>
      </c>
      <c r="B11" s="9">
        <v>9</v>
      </c>
      <c r="C11" s="7" t="s">
        <v>231</v>
      </c>
      <c r="E11" s="7" t="s">
        <v>231</v>
      </c>
      <c r="G11" s="7" t="s">
        <v>231</v>
      </c>
    </row>
    <row r="12" spans="1:7">
      <c r="A12" s="7" t="s">
        <v>313</v>
      </c>
      <c r="B12" s="9">
        <v>10</v>
      </c>
      <c r="C12" s="7" t="s">
        <v>232</v>
      </c>
      <c r="E12" s="7" t="s">
        <v>232</v>
      </c>
      <c r="G12" s="7" t="s">
        <v>232</v>
      </c>
    </row>
    <row r="13" spans="1:7">
      <c r="A13" s="7" t="s">
        <v>314</v>
      </c>
      <c r="B13" s="9">
        <v>11</v>
      </c>
      <c r="C13" s="7" t="s">
        <v>233</v>
      </c>
      <c r="E13" s="7" t="s">
        <v>233</v>
      </c>
      <c r="G13" s="7" t="s">
        <v>233</v>
      </c>
    </row>
    <row r="14" spans="1:7">
      <c r="A14" s="7" t="s">
        <v>315</v>
      </c>
      <c r="B14" s="9">
        <v>12</v>
      </c>
      <c r="C14" s="7" t="s">
        <v>275</v>
      </c>
      <c r="E14" s="7" t="s">
        <v>275</v>
      </c>
      <c r="G14" s="7" t="s">
        <v>275</v>
      </c>
    </row>
    <row r="15" spans="1:7">
      <c r="A15" s="7" t="s">
        <v>316</v>
      </c>
      <c r="B15" s="9">
        <v>13</v>
      </c>
      <c r="C15" s="7" t="s">
        <v>272</v>
      </c>
      <c r="E15" s="7" t="s">
        <v>272</v>
      </c>
      <c r="G15" s="7" t="s">
        <v>272</v>
      </c>
    </row>
    <row r="16" spans="1:7">
      <c r="A16" s="7" t="s">
        <v>295</v>
      </c>
      <c r="B16" s="9">
        <v>14</v>
      </c>
      <c r="C16" s="7" t="s">
        <v>273</v>
      </c>
      <c r="E16" s="7" t="s">
        <v>273</v>
      </c>
      <c r="G16" s="7" t="s">
        <v>273</v>
      </c>
    </row>
    <row r="17" spans="1:7">
      <c r="A17" s="7" t="s">
        <v>283</v>
      </c>
      <c r="B17" s="9">
        <v>15</v>
      </c>
      <c r="C17" s="7" t="s">
        <v>270</v>
      </c>
      <c r="E17" s="7" t="s">
        <v>270</v>
      </c>
      <c r="G17" s="7" t="s">
        <v>270</v>
      </c>
    </row>
    <row r="18" spans="1:7">
      <c r="A18" s="7" t="s">
        <v>292</v>
      </c>
      <c r="B18" s="9">
        <v>16</v>
      </c>
      <c r="C18" s="7" t="s">
        <v>271</v>
      </c>
      <c r="E18" s="7" t="s">
        <v>271</v>
      </c>
      <c r="G18" s="7" t="s">
        <v>271</v>
      </c>
    </row>
    <row r="19" spans="1:7">
      <c r="A19" s="7" t="s">
        <v>293</v>
      </c>
      <c r="B19" s="9">
        <v>17</v>
      </c>
      <c r="C19" s="7" t="s">
        <v>265</v>
      </c>
      <c r="E19" s="7" t="s">
        <v>265</v>
      </c>
      <c r="G19" s="7" t="s">
        <v>265</v>
      </c>
    </row>
    <row r="20" spans="1:7">
      <c r="A20" s="7" t="s">
        <v>317</v>
      </c>
      <c r="B20" s="9">
        <v>18</v>
      </c>
      <c r="C20" s="7" t="s">
        <v>266</v>
      </c>
      <c r="E20" s="7" t="s">
        <v>266</v>
      </c>
      <c r="G20" s="7" t="s">
        <v>266</v>
      </c>
    </row>
    <row r="21" spans="1:7">
      <c r="A21" s="7" t="s">
        <v>285</v>
      </c>
      <c r="B21" s="9">
        <v>19</v>
      </c>
      <c r="C21" s="7" t="s">
        <v>267</v>
      </c>
      <c r="E21" s="7" t="s">
        <v>267</v>
      </c>
      <c r="G21" s="7" t="s">
        <v>267</v>
      </c>
    </row>
    <row r="22" spans="1:7">
      <c r="A22" s="7" t="s">
        <v>238</v>
      </c>
      <c r="B22" s="9">
        <v>20</v>
      </c>
      <c r="C22" s="7" t="s">
        <v>268</v>
      </c>
      <c r="E22" s="7" t="s">
        <v>268</v>
      </c>
      <c r="G22" s="7" t="s">
        <v>268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319</v>
      </c>
      <c r="D25" s="2">
        <v>1</v>
      </c>
      <c r="E25" s="7" t="s">
        <v>319</v>
      </c>
    </row>
    <row r="26" spans="1:7">
      <c r="A26" s="2"/>
      <c r="C26" s="7" t="s">
        <v>269</v>
      </c>
      <c r="D26" s="2">
        <v>2</v>
      </c>
      <c r="E26" s="7" t="s">
        <v>252</v>
      </c>
    </row>
    <row r="27" spans="1:7">
      <c r="A27" s="2"/>
      <c r="C27" s="7" t="s">
        <v>263</v>
      </c>
      <c r="D27" s="2">
        <v>3</v>
      </c>
      <c r="E27" s="7" t="s">
        <v>251</v>
      </c>
    </row>
    <row r="28" spans="1:7">
      <c r="A28" s="2"/>
      <c r="C28" s="7" t="s">
        <v>264</v>
      </c>
      <c r="D28" s="2">
        <v>4</v>
      </c>
      <c r="E28" s="7" t="s">
        <v>253</v>
      </c>
    </row>
    <row r="29" spans="1:7">
      <c r="A29" s="2"/>
      <c r="C29" s="7" t="s">
        <v>260</v>
      </c>
      <c r="D29" s="2">
        <v>5</v>
      </c>
      <c r="E29" s="7" t="s">
        <v>299</v>
      </c>
    </row>
    <row r="30" spans="1:7">
      <c r="A30" s="2"/>
      <c r="C30" s="7" t="s">
        <v>261</v>
      </c>
      <c r="D30" s="2">
        <v>6</v>
      </c>
      <c r="E30" s="7" t="s">
        <v>250</v>
      </c>
    </row>
    <row r="31" spans="1:7">
      <c r="A31" s="2"/>
      <c r="C31" s="7" t="s">
        <v>262</v>
      </c>
      <c r="D31" s="2">
        <v>7</v>
      </c>
      <c r="E31" s="7" t="s">
        <v>246</v>
      </c>
    </row>
    <row r="32" spans="1:7">
      <c r="A32" s="2"/>
      <c r="C32" s="7" t="s">
        <v>257</v>
      </c>
      <c r="D32" s="2">
        <v>8</v>
      </c>
      <c r="E32" s="7" t="s">
        <v>247</v>
      </c>
    </row>
    <row r="33" spans="1:5">
      <c r="A33" s="2"/>
      <c r="C33" s="7" t="s">
        <v>193</v>
      </c>
      <c r="D33" s="2">
        <v>9</v>
      </c>
      <c r="E33" s="7" t="s">
        <v>248</v>
      </c>
    </row>
    <row r="34" spans="1:5">
      <c r="A34" s="2"/>
      <c r="C34" s="7" t="s">
        <v>194</v>
      </c>
      <c r="D34" s="2">
        <v>10</v>
      </c>
      <c r="E34" s="7" t="s">
        <v>269</v>
      </c>
    </row>
    <row r="35" spans="1:5">
      <c r="A35" s="2"/>
      <c r="C35" s="7" t="s">
        <v>323</v>
      </c>
      <c r="D35" s="2">
        <v>11</v>
      </c>
      <c r="E35" s="7" t="s">
        <v>263</v>
      </c>
    </row>
    <row r="36" spans="1:5">
      <c r="A36" s="2"/>
      <c r="C36" s="7" t="s">
        <v>254</v>
      </c>
      <c r="D36" s="2">
        <v>12</v>
      </c>
      <c r="E36" s="7" t="s">
        <v>264</v>
      </c>
    </row>
    <row r="37" spans="1:5">
      <c r="A37" s="2"/>
      <c r="C37" s="7" t="s">
        <v>255</v>
      </c>
      <c r="D37" s="2">
        <v>13</v>
      </c>
      <c r="E37" s="7" t="s">
        <v>260</v>
      </c>
    </row>
    <row r="38" spans="1:5">
      <c r="A38" s="2"/>
      <c r="C38" s="7"/>
      <c r="D38" s="2">
        <v>14</v>
      </c>
      <c r="E38" s="7" t="s">
        <v>261</v>
      </c>
    </row>
    <row r="39" spans="1:5">
      <c r="A39" s="2"/>
      <c r="C39" s="7"/>
      <c r="D39" s="2">
        <v>15</v>
      </c>
      <c r="E39" s="7" t="s">
        <v>262</v>
      </c>
    </row>
    <row r="40" spans="1:5">
      <c r="A40" s="2"/>
      <c r="C40" s="7"/>
      <c r="D40" s="2">
        <v>16</v>
      </c>
      <c r="E40" s="7" t="s">
        <v>257</v>
      </c>
    </row>
    <row r="41" spans="1:5">
      <c r="A41" s="2"/>
      <c r="C41" s="7"/>
      <c r="D41" s="2">
        <v>17</v>
      </c>
      <c r="E41" s="7" t="s">
        <v>193</v>
      </c>
    </row>
    <row r="42" spans="1:5">
      <c r="A42" s="2"/>
      <c r="C42" s="7"/>
      <c r="D42" s="2">
        <v>18</v>
      </c>
      <c r="E42" s="7" t="s">
        <v>194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71FD5-8CB0-47B3-99A0-CF3B7057ED60}">
  <dimension ref="A1:L50"/>
  <sheetViews>
    <sheetView workbookViewId="0">
      <pane ySplit="1" topLeftCell="A22" activePane="bottomLeft" state="frozen"/>
      <selection pane="bottomLeft" activeCell="C18" sqref="C18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276</v>
      </c>
      <c r="B3" s="2">
        <v>1</v>
      </c>
      <c r="C3" s="7" t="s">
        <v>276</v>
      </c>
      <c r="E3" s="7" t="s">
        <v>235</v>
      </c>
      <c r="G3" s="7" t="s">
        <v>276</v>
      </c>
    </row>
    <row r="4" spans="1:7">
      <c r="A4" s="7" t="s">
        <v>235</v>
      </c>
      <c r="B4" s="2">
        <v>2</v>
      </c>
      <c r="C4" s="7" t="s">
        <v>277</v>
      </c>
      <c r="E4" s="7" t="s">
        <v>277</v>
      </c>
      <c r="G4" s="7" t="s">
        <v>324</v>
      </c>
    </row>
    <row r="5" spans="1:7">
      <c r="A5" s="7" t="s">
        <v>277</v>
      </c>
      <c r="B5" s="2">
        <v>3</v>
      </c>
      <c r="C5" s="7" t="s">
        <v>319</v>
      </c>
      <c r="E5" s="7" t="s">
        <v>293</v>
      </c>
      <c r="G5" s="7" t="s">
        <v>325</v>
      </c>
    </row>
    <row r="6" spans="1:7">
      <c r="A6" s="7" t="s">
        <v>325</v>
      </c>
      <c r="B6" s="2">
        <v>4</v>
      </c>
      <c r="C6" s="7" t="s">
        <v>214</v>
      </c>
      <c r="E6" s="7" t="s">
        <v>292</v>
      </c>
      <c r="G6" s="7" t="s">
        <v>293</v>
      </c>
    </row>
    <row r="7" spans="1:7">
      <c r="A7" s="7" t="s">
        <v>293</v>
      </c>
      <c r="B7" s="2">
        <v>5</v>
      </c>
      <c r="C7" s="7" t="s">
        <v>215</v>
      </c>
      <c r="E7" s="7" t="s">
        <v>295</v>
      </c>
      <c r="G7" s="7" t="s">
        <v>292</v>
      </c>
    </row>
    <row r="8" spans="1:7">
      <c r="A8" s="7" t="s">
        <v>292</v>
      </c>
      <c r="B8" s="2">
        <v>6</v>
      </c>
      <c r="C8" s="7" t="s">
        <v>216</v>
      </c>
      <c r="E8" s="7" t="s">
        <v>319</v>
      </c>
      <c r="G8" s="7" t="s">
        <v>295</v>
      </c>
    </row>
    <row r="9" spans="1:7">
      <c r="A9" s="7" t="s">
        <v>295</v>
      </c>
      <c r="B9" s="2">
        <v>7</v>
      </c>
      <c r="C9" s="7" t="s">
        <v>217</v>
      </c>
      <c r="E9" s="7" t="s">
        <v>253</v>
      </c>
      <c r="G9" s="7" t="s">
        <v>319</v>
      </c>
    </row>
    <row r="10" spans="1:7">
      <c r="A10" s="7" t="s">
        <v>319</v>
      </c>
      <c r="B10" s="2">
        <v>8</v>
      </c>
      <c r="C10" s="7" t="s">
        <v>218</v>
      </c>
      <c r="E10" s="7" t="s">
        <v>299</v>
      </c>
      <c r="G10" s="7" t="s">
        <v>326</v>
      </c>
    </row>
    <row r="11" spans="1:7">
      <c r="A11" s="7" t="s">
        <v>214</v>
      </c>
      <c r="B11" s="2">
        <v>9</v>
      </c>
      <c r="C11" s="7" t="s">
        <v>219</v>
      </c>
      <c r="E11" s="7" t="s">
        <v>329</v>
      </c>
      <c r="G11" s="7" t="s">
        <v>327</v>
      </c>
    </row>
    <row r="12" spans="1:7">
      <c r="A12" s="7" t="s">
        <v>215</v>
      </c>
      <c r="B12" s="2">
        <v>10</v>
      </c>
      <c r="C12" s="7" t="s">
        <v>220</v>
      </c>
      <c r="E12" s="7" t="s">
        <v>214</v>
      </c>
      <c r="G12" s="7" t="s">
        <v>328</v>
      </c>
    </row>
    <row r="13" spans="1:7">
      <c r="A13" s="7" t="s">
        <v>216</v>
      </c>
      <c r="B13" s="2">
        <v>11</v>
      </c>
      <c r="C13" s="7" t="s">
        <v>221</v>
      </c>
      <c r="E13" s="7" t="s">
        <v>215</v>
      </c>
      <c r="G13" s="7" t="s">
        <v>253</v>
      </c>
    </row>
    <row r="14" spans="1:7">
      <c r="A14" s="7" t="s">
        <v>217</v>
      </c>
      <c r="B14" s="2">
        <v>12</v>
      </c>
      <c r="C14" s="7" t="s">
        <v>278</v>
      </c>
      <c r="E14" s="7" t="s">
        <v>216</v>
      </c>
      <c r="G14" s="7" t="s">
        <v>299</v>
      </c>
    </row>
    <row r="15" spans="1:7">
      <c r="A15" s="7" t="s">
        <v>218</v>
      </c>
      <c r="B15" s="2">
        <v>13</v>
      </c>
      <c r="C15" s="7" t="s">
        <v>283</v>
      </c>
      <c r="E15" s="7" t="s">
        <v>217</v>
      </c>
      <c r="G15" s="7" t="s">
        <v>214</v>
      </c>
    </row>
    <row r="16" spans="1:7">
      <c r="A16" s="7" t="s">
        <v>219</v>
      </c>
      <c r="B16" s="2">
        <v>14</v>
      </c>
      <c r="C16" s="7" t="s">
        <v>285</v>
      </c>
      <c r="E16" s="7" t="s">
        <v>218</v>
      </c>
      <c r="G16" s="7" t="s">
        <v>215</v>
      </c>
    </row>
    <row r="17" spans="1:7">
      <c r="A17" s="7" t="s">
        <v>220</v>
      </c>
      <c r="B17" s="2">
        <v>15</v>
      </c>
      <c r="C17" s="7" t="s">
        <v>323</v>
      </c>
      <c r="E17" s="7" t="s">
        <v>219</v>
      </c>
      <c r="G17" s="7" t="s">
        <v>216</v>
      </c>
    </row>
    <row r="18" spans="1:7">
      <c r="A18" s="7" t="s">
        <v>221</v>
      </c>
      <c r="B18" s="2">
        <v>16</v>
      </c>
      <c r="C18" s="7"/>
      <c r="E18" s="7" t="s">
        <v>220</v>
      </c>
      <c r="G18" s="7" t="s">
        <v>217</v>
      </c>
    </row>
    <row r="19" spans="1:7">
      <c r="A19" s="7" t="s">
        <v>278</v>
      </c>
      <c r="B19" s="2">
        <v>17</v>
      </c>
      <c r="C19" s="7"/>
      <c r="E19" s="7" t="s">
        <v>221</v>
      </c>
      <c r="G19" s="7" t="s">
        <v>218</v>
      </c>
    </row>
    <row r="20" spans="1:7">
      <c r="A20" s="7" t="s">
        <v>283</v>
      </c>
      <c r="B20" s="2">
        <v>18</v>
      </c>
      <c r="C20" s="7"/>
      <c r="E20" s="7" t="s">
        <v>278</v>
      </c>
      <c r="G20" s="7" t="s">
        <v>219</v>
      </c>
    </row>
    <row r="21" spans="1:7">
      <c r="A21" s="7" t="s">
        <v>285</v>
      </c>
      <c r="B21" s="2">
        <v>19</v>
      </c>
      <c r="C21" s="7"/>
      <c r="E21" s="7" t="s">
        <v>283</v>
      </c>
      <c r="G21" s="7" t="s">
        <v>220</v>
      </c>
    </row>
    <row r="22" spans="1:7">
      <c r="A22" s="7" t="s">
        <v>258</v>
      </c>
      <c r="B22" s="2">
        <v>20</v>
      </c>
      <c r="C22" s="7"/>
      <c r="E22" s="7" t="s">
        <v>285</v>
      </c>
      <c r="G22" s="7" t="s">
        <v>221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193</v>
      </c>
      <c r="D25" s="2">
        <v>1</v>
      </c>
      <c r="E25" s="7" t="s">
        <v>193</v>
      </c>
    </row>
    <row r="26" spans="1:7">
      <c r="A26" s="2"/>
      <c r="C26" s="7" t="s">
        <v>194</v>
      </c>
      <c r="D26" s="2">
        <v>2</v>
      </c>
      <c r="E26" s="7" t="s">
        <v>194</v>
      </c>
    </row>
    <row r="27" spans="1:7">
      <c r="A27" s="2"/>
      <c r="C27" s="7" t="s">
        <v>257</v>
      </c>
      <c r="D27" s="2">
        <v>3</v>
      </c>
      <c r="E27" s="7" t="s">
        <v>257</v>
      </c>
    </row>
    <row r="28" spans="1:7">
      <c r="A28" s="2"/>
      <c r="C28" s="7" t="s">
        <v>259</v>
      </c>
      <c r="D28" s="2">
        <v>4</v>
      </c>
      <c r="E28" s="7" t="s">
        <v>259</v>
      </c>
    </row>
    <row r="29" spans="1:7">
      <c r="A29" s="2"/>
      <c r="C29" s="7" t="s">
        <v>261</v>
      </c>
      <c r="D29" s="2">
        <v>5</v>
      </c>
      <c r="E29" s="7" t="s">
        <v>261</v>
      </c>
    </row>
    <row r="30" spans="1:7">
      <c r="A30" s="2"/>
      <c r="C30" s="7" t="s">
        <v>262</v>
      </c>
      <c r="D30" s="2">
        <v>6</v>
      </c>
      <c r="E30" s="7" t="s">
        <v>262</v>
      </c>
    </row>
    <row r="31" spans="1:7">
      <c r="A31" s="2"/>
      <c r="C31" s="7" t="s">
        <v>263</v>
      </c>
      <c r="D31" s="2">
        <v>7</v>
      </c>
      <c r="E31" s="7" t="s">
        <v>263</v>
      </c>
    </row>
    <row r="32" spans="1:7">
      <c r="A32" s="2"/>
      <c r="C32" s="7" t="s">
        <v>264</v>
      </c>
      <c r="D32" s="2">
        <v>8</v>
      </c>
      <c r="E32" s="7" t="s">
        <v>264</v>
      </c>
    </row>
    <row r="33" spans="1:5">
      <c r="A33" s="2"/>
      <c r="C33" s="7" t="s">
        <v>260</v>
      </c>
      <c r="D33" s="2">
        <v>9</v>
      </c>
      <c r="E33" s="7" t="s">
        <v>260</v>
      </c>
    </row>
    <row r="34" spans="1:5">
      <c r="A34" s="2"/>
      <c r="C34" s="7" t="s">
        <v>265</v>
      </c>
      <c r="D34" s="2">
        <v>10</v>
      </c>
      <c r="E34" s="7" t="s">
        <v>265</v>
      </c>
    </row>
    <row r="35" spans="1:5">
      <c r="A35" s="2"/>
      <c r="C35" s="7" t="s">
        <v>266</v>
      </c>
      <c r="D35" s="2">
        <v>11</v>
      </c>
      <c r="E35" s="7" t="s">
        <v>266</v>
      </c>
    </row>
    <row r="36" spans="1:5">
      <c r="A36" s="2"/>
      <c r="C36" s="7" t="s">
        <v>267</v>
      </c>
      <c r="D36" s="2">
        <v>12</v>
      </c>
      <c r="E36" s="7" t="s">
        <v>267</v>
      </c>
    </row>
    <row r="37" spans="1:5">
      <c r="A37" s="2"/>
      <c r="C37" s="7" t="s">
        <v>268</v>
      </c>
      <c r="D37" s="2">
        <v>13</v>
      </c>
      <c r="E37" s="7" t="s">
        <v>268</v>
      </c>
    </row>
    <row r="38" spans="1:5">
      <c r="A38" s="2"/>
      <c r="C38" s="7" t="s">
        <v>270</v>
      </c>
      <c r="D38" s="2">
        <v>14</v>
      </c>
      <c r="E38" s="7" t="s">
        <v>270</v>
      </c>
    </row>
    <row r="39" spans="1:5">
      <c r="A39" s="2"/>
      <c r="C39" s="7" t="s">
        <v>271</v>
      </c>
      <c r="D39" s="2">
        <v>15</v>
      </c>
      <c r="E39" s="7" t="s">
        <v>271</v>
      </c>
    </row>
    <row r="40" spans="1:5">
      <c r="A40" s="2"/>
      <c r="C40" s="7" t="s">
        <v>269</v>
      </c>
      <c r="D40" s="2">
        <v>16</v>
      </c>
      <c r="E40" s="7" t="s">
        <v>269</v>
      </c>
    </row>
    <row r="41" spans="1:5">
      <c r="A41" s="2"/>
      <c r="C41" s="7" t="s">
        <v>272</v>
      </c>
      <c r="D41" s="2">
        <v>17</v>
      </c>
      <c r="E41" s="7" t="s">
        <v>272</v>
      </c>
    </row>
    <row r="42" spans="1:5">
      <c r="A42" s="2"/>
      <c r="C42" s="7" t="s">
        <v>273</v>
      </c>
      <c r="D42" s="2">
        <v>18</v>
      </c>
      <c r="E42" s="7" t="s">
        <v>273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61298-1BCF-4AC2-BC13-5E2C158AFC3C}">
  <dimension ref="A1:L50"/>
  <sheetViews>
    <sheetView workbookViewId="0">
      <pane ySplit="1" topLeftCell="A7" activePane="bottomLeft" state="frozen"/>
      <selection pane="bottomLeft" activeCell="E29" sqref="E29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222</v>
      </c>
      <c r="B3" s="2">
        <v>1</v>
      </c>
      <c r="C3" s="7" t="s">
        <v>222</v>
      </c>
      <c r="E3" s="7" t="s">
        <v>222</v>
      </c>
      <c r="G3" s="7" t="s">
        <v>222</v>
      </c>
    </row>
    <row r="4" spans="1:7">
      <c r="A4" s="7" t="s">
        <v>223</v>
      </c>
      <c r="B4" s="2">
        <v>2</v>
      </c>
      <c r="C4" s="7" t="s">
        <v>223</v>
      </c>
      <c r="E4" s="7" t="s">
        <v>223</v>
      </c>
      <c r="G4" s="7" t="s">
        <v>223</v>
      </c>
    </row>
    <row r="5" spans="1:7">
      <c r="A5" s="7" t="s">
        <v>224</v>
      </c>
      <c r="B5" s="2">
        <v>3</v>
      </c>
      <c r="C5" s="7" t="s">
        <v>224</v>
      </c>
      <c r="E5" s="7" t="s">
        <v>224</v>
      </c>
      <c r="G5" s="7" t="s">
        <v>224</v>
      </c>
    </row>
    <row r="6" spans="1:7">
      <c r="A6" s="7" t="s">
        <v>225</v>
      </c>
      <c r="B6" s="2">
        <v>4</v>
      </c>
      <c r="C6" s="7" t="s">
        <v>225</v>
      </c>
      <c r="E6" s="7" t="s">
        <v>225</v>
      </c>
      <c r="G6" s="7" t="s">
        <v>225</v>
      </c>
    </row>
    <row r="7" spans="1:7">
      <c r="A7" s="7" t="s">
        <v>281</v>
      </c>
      <c r="B7" s="2">
        <v>5</v>
      </c>
      <c r="C7" s="7" t="s">
        <v>281</v>
      </c>
      <c r="E7" s="7" t="s">
        <v>281</v>
      </c>
      <c r="G7" s="7" t="s">
        <v>281</v>
      </c>
    </row>
    <row r="8" spans="1:7">
      <c r="A8" s="7" t="s">
        <v>226</v>
      </c>
      <c r="B8" s="2">
        <v>6</v>
      </c>
      <c r="C8" s="7" t="s">
        <v>226</v>
      </c>
      <c r="E8" s="7" t="s">
        <v>226</v>
      </c>
      <c r="G8" s="7" t="s">
        <v>226</v>
      </c>
    </row>
    <row r="9" spans="1:7">
      <c r="A9" s="7" t="s">
        <v>319</v>
      </c>
      <c r="B9" s="2">
        <v>7</v>
      </c>
      <c r="C9" s="7" t="s">
        <v>319</v>
      </c>
      <c r="E9" s="7" t="s">
        <v>319</v>
      </c>
      <c r="G9" s="7" t="s">
        <v>319</v>
      </c>
    </row>
    <row r="10" spans="1:7">
      <c r="A10" s="7" t="s">
        <v>227</v>
      </c>
      <c r="B10" s="2">
        <v>8</v>
      </c>
      <c r="C10" s="7" t="s">
        <v>227</v>
      </c>
      <c r="E10" s="7" t="s">
        <v>227</v>
      </c>
      <c r="G10" s="7" t="s">
        <v>227</v>
      </c>
    </row>
    <row r="11" spans="1:7">
      <c r="A11" s="7" t="s">
        <v>228</v>
      </c>
      <c r="B11" s="2">
        <v>9</v>
      </c>
      <c r="C11" s="7" t="s">
        <v>228</v>
      </c>
      <c r="E11" s="7" t="s">
        <v>228</v>
      </c>
      <c r="G11" s="7" t="s">
        <v>228</v>
      </c>
    </row>
    <row r="12" spans="1:7">
      <c r="A12" s="7" t="s">
        <v>229</v>
      </c>
      <c r="B12" s="2">
        <v>10</v>
      </c>
      <c r="C12" s="7" t="s">
        <v>229</v>
      </c>
      <c r="E12" s="7" t="s">
        <v>229</v>
      </c>
      <c r="G12" s="7" t="s">
        <v>229</v>
      </c>
    </row>
    <row r="13" spans="1:7">
      <c r="A13" s="7" t="s">
        <v>230</v>
      </c>
      <c r="B13" s="2">
        <v>11</v>
      </c>
      <c r="C13" s="7" t="s">
        <v>230</v>
      </c>
      <c r="E13" s="7" t="s">
        <v>230</v>
      </c>
      <c r="G13" s="7" t="s">
        <v>230</v>
      </c>
    </row>
    <row r="14" spans="1:7">
      <c r="A14" s="7" t="s">
        <v>231</v>
      </c>
      <c r="B14" s="2">
        <v>12</v>
      </c>
      <c r="C14" s="7" t="s">
        <v>231</v>
      </c>
      <c r="E14" s="7" t="s">
        <v>231</v>
      </c>
      <c r="G14" s="7" t="s">
        <v>231</v>
      </c>
    </row>
    <row r="15" spans="1:7">
      <c r="A15" s="7" t="s">
        <v>232</v>
      </c>
      <c r="B15" s="2">
        <v>13</v>
      </c>
      <c r="C15" s="7" t="s">
        <v>232</v>
      </c>
      <c r="E15" s="7" t="s">
        <v>232</v>
      </c>
      <c r="G15" s="7" t="s">
        <v>232</v>
      </c>
    </row>
    <row r="16" spans="1:7">
      <c r="A16" s="7" t="s">
        <v>233</v>
      </c>
      <c r="B16" s="2">
        <v>14</v>
      </c>
      <c r="C16" s="7" t="s">
        <v>233</v>
      </c>
      <c r="E16" s="7" t="s">
        <v>233</v>
      </c>
      <c r="G16" s="7" t="s">
        <v>233</v>
      </c>
    </row>
    <row r="17" spans="1:7">
      <c r="A17" s="7" t="s">
        <v>286</v>
      </c>
      <c r="B17" s="2">
        <v>15</v>
      </c>
      <c r="C17" s="7" t="s">
        <v>286</v>
      </c>
      <c r="E17" s="7" t="s">
        <v>286</v>
      </c>
      <c r="G17" s="7" t="s">
        <v>286</v>
      </c>
    </row>
    <row r="18" spans="1:7">
      <c r="A18" s="7" t="s">
        <v>287</v>
      </c>
      <c r="B18" s="2">
        <v>16</v>
      </c>
      <c r="C18" s="7" t="s">
        <v>287</v>
      </c>
      <c r="E18" s="7" t="s">
        <v>287</v>
      </c>
      <c r="G18" s="7" t="s">
        <v>287</v>
      </c>
    </row>
    <row r="19" spans="1:7">
      <c r="A19" s="7" t="s">
        <v>288</v>
      </c>
      <c r="B19" s="2">
        <v>17</v>
      </c>
      <c r="C19" s="7" t="s">
        <v>288</v>
      </c>
      <c r="E19" s="7" t="s">
        <v>288</v>
      </c>
      <c r="G19" s="7" t="s">
        <v>288</v>
      </c>
    </row>
    <row r="20" spans="1:7">
      <c r="A20" s="7" t="s">
        <v>289</v>
      </c>
      <c r="B20" s="2">
        <v>18</v>
      </c>
      <c r="C20" s="7" t="s">
        <v>289</v>
      </c>
      <c r="E20" s="7" t="s">
        <v>289</v>
      </c>
      <c r="G20" s="7" t="s">
        <v>289</v>
      </c>
    </row>
    <row r="21" spans="1:7">
      <c r="A21" s="7" t="s">
        <v>275</v>
      </c>
      <c r="B21" s="2">
        <v>19</v>
      </c>
      <c r="C21" s="7" t="s">
        <v>275</v>
      </c>
      <c r="E21" s="7" t="s">
        <v>275</v>
      </c>
      <c r="G21" s="7" t="s">
        <v>275</v>
      </c>
    </row>
    <row r="22" spans="1:7">
      <c r="A22" s="7" t="s">
        <v>274</v>
      </c>
      <c r="B22" s="2">
        <v>20</v>
      </c>
      <c r="C22" s="7" t="s">
        <v>274</v>
      </c>
      <c r="E22" s="7" t="s">
        <v>274</v>
      </c>
      <c r="G22" s="7" t="s">
        <v>274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284</v>
      </c>
      <c r="D25" s="2">
        <v>1</v>
      </c>
      <c r="E25" s="7" t="s">
        <v>284</v>
      </c>
    </row>
    <row r="26" spans="1:7">
      <c r="A26" s="2"/>
      <c r="C26" s="7" t="s">
        <v>282</v>
      </c>
      <c r="D26" s="2">
        <v>2</v>
      </c>
      <c r="E26" s="7" t="s">
        <v>282</v>
      </c>
    </row>
    <row r="27" spans="1:7">
      <c r="A27" s="2"/>
      <c r="C27" s="7" t="s">
        <v>280</v>
      </c>
      <c r="D27" s="2">
        <v>3</v>
      </c>
      <c r="E27" s="7" t="s">
        <v>280</v>
      </c>
    </row>
    <row r="28" spans="1:7">
      <c r="A28" s="2"/>
      <c r="C28" s="7" t="s">
        <v>279</v>
      </c>
      <c r="D28" s="2">
        <v>4</v>
      </c>
      <c r="E28" s="7" t="s">
        <v>279</v>
      </c>
    </row>
    <row r="29" spans="1:7">
      <c r="A29" s="2"/>
      <c r="C29" s="7" t="s">
        <v>259</v>
      </c>
      <c r="D29" s="2">
        <v>5</v>
      </c>
      <c r="E29" s="7" t="s">
        <v>259</v>
      </c>
    </row>
    <row r="30" spans="1:7">
      <c r="A30" s="2"/>
      <c r="C30" s="7"/>
      <c r="D30" s="2">
        <v>6</v>
      </c>
      <c r="E30" s="7" t="s">
        <v>239</v>
      </c>
    </row>
    <row r="31" spans="1:7">
      <c r="A31" s="2"/>
      <c r="C31" s="7"/>
      <c r="D31" s="2">
        <v>7</v>
      </c>
      <c r="E31" s="7" t="s">
        <v>240</v>
      </c>
    </row>
    <row r="32" spans="1:7">
      <c r="A32" s="2"/>
      <c r="C32" s="7"/>
      <c r="D32" s="2">
        <v>8</v>
      </c>
      <c r="E32" s="7" t="s">
        <v>241</v>
      </c>
    </row>
    <row r="33" spans="1:5">
      <c r="A33" s="2"/>
      <c r="C33" s="7"/>
      <c r="D33" s="2">
        <v>9</v>
      </c>
      <c r="E33" s="7" t="s">
        <v>243</v>
      </c>
    </row>
    <row r="34" spans="1:5">
      <c r="A34" s="2"/>
      <c r="C34" s="7"/>
      <c r="D34" s="2">
        <v>10</v>
      </c>
      <c r="E34" s="7" t="s">
        <v>297</v>
      </c>
    </row>
    <row r="35" spans="1:5">
      <c r="A35" s="2"/>
      <c r="C35" s="7"/>
      <c r="D35" s="2">
        <v>11</v>
      </c>
      <c r="E35" s="7" t="s">
        <v>298</v>
      </c>
    </row>
    <row r="36" spans="1:5">
      <c r="A36" s="2"/>
      <c r="C36" s="7"/>
      <c r="D36" s="2">
        <v>12</v>
      </c>
      <c r="E36" s="7" t="s">
        <v>245</v>
      </c>
    </row>
    <row r="37" spans="1:5">
      <c r="A37" s="2"/>
      <c r="C37" s="7"/>
      <c r="D37" s="2">
        <v>13</v>
      </c>
      <c r="E37" s="7" t="s">
        <v>234</v>
      </c>
    </row>
    <row r="38" spans="1:5">
      <c r="A38" s="2"/>
      <c r="C38" s="7"/>
      <c r="D38" s="2">
        <v>14</v>
      </c>
      <c r="E38" s="7" t="s">
        <v>238</v>
      </c>
    </row>
    <row r="39" spans="1:5">
      <c r="A39" s="2"/>
      <c r="C39" s="7"/>
      <c r="D39" s="2">
        <v>15</v>
      </c>
      <c r="E39" s="7" t="s">
        <v>236</v>
      </c>
    </row>
    <row r="40" spans="1:5">
      <c r="A40" s="2"/>
      <c r="C40" s="7"/>
      <c r="D40" s="2">
        <v>16</v>
      </c>
      <c r="E40" s="7" t="s">
        <v>329</v>
      </c>
    </row>
    <row r="41" spans="1:5">
      <c r="A41" s="2"/>
      <c r="C41" s="7"/>
      <c r="D41" s="2">
        <v>17</v>
      </c>
      <c r="E41" s="7" t="s">
        <v>249</v>
      </c>
    </row>
    <row r="42" spans="1:5">
      <c r="A42" s="2"/>
      <c r="C42" s="7"/>
      <c r="D42" s="2">
        <v>18</v>
      </c>
      <c r="E42" s="7" t="s">
        <v>290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7FB5-6CCB-4DBB-A3EF-A642E5660362}">
  <dimension ref="A1:L50"/>
  <sheetViews>
    <sheetView workbookViewId="0">
      <pane ySplit="1" topLeftCell="A11" activePane="bottomLeft" state="frozen"/>
      <selection pane="bottomLeft" activeCell="C31" sqref="C31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257</v>
      </c>
      <c r="B3" s="2">
        <v>1</v>
      </c>
      <c r="C3" s="7" t="s">
        <v>257</v>
      </c>
      <c r="E3" s="7" t="s">
        <v>257</v>
      </c>
      <c r="G3" s="7" t="s">
        <v>257</v>
      </c>
    </row>
    <row r="4" spans="1:7">
      <c r="A4" s="7" t="s">
        <v>256</v>
      </c>
      <c r="B4" s="2">
        <v>2</v>
      </c>
      <c r="C4" s="7" t="s">
        <v>256</v>
      </c>
      <c r="E4" s="7" t="s">
        <v>252</v>
      </c>
      <c r="G4" s="7" t="s">
        <v>256</v>
      </c>
    </row>
    <row r="5" spans="1:7">
      <c r="A5" s="7" t="s">
        <v>294</v>
      </c>
      <c r="B5" s="2">
        <v>3</v>
      </c>
      <c r="C5" s="7" t="s">
        <v>193</v>
      </c>
      <c r="E5" s="7" t="s">
        <v>291</v>
      </c>
      <c r="G5" s="7" t="s">
        <v>291</v>
      </c>
    </row>
    <row r="6" spans="1:7">
      <c r="A6" s="7" t="s">
        <v>296</v>
      </c>
      <c r="B6" s="2">
        <v>4</v>
      </c>
      <c r="C6" s="7" t="s">
        <v>194</v>
      </c>
      <c r="E6" s="7" t="s">
        <v>294</v>
      </c>
      <c r="G6" s="7" t="s">
        <v>294</v>
      </c>
    </row>
    <row r="7" spans="1:7">
      <c r="A7" s="7" t="s">
        <v>331</v>
      </c>
      <c r="B7" s="2">
        <v>5</v>
      </c>
      <c r="C7" s="7" t="s">
        <v>261</v>
      </c>
      <c r="E7" s="7" t="s">
        <v>296</v>
      </c>
      <c r="G7" s="7" t="s">
        <v>296</v>
      </c>
    </row>
    <row r="8" spans="1:7">
      <c r="A8" s="7" t="s">
        <v>193</v>
      </c>
      <c r="B8" s="2">
        <v>6</v>
      </c>
      <c r="C8" s="7" t="s">
        <v>262</v>
      </c>
      <c r="E8" s="7" t="s">
        <v>193</v>
      </c>
      <c r="G8" s="7" t="s">
        <v>193</v>
      </c>
    </row>
    <row r="9" spans="1:7">
      <c r="A9" s="7" t="s">
        <v>194</v>
      </c>
      <c r="B9" s="2">
        <v>7</v>
      </c>
      <c r="C9" s="7" t="s">
        <v>263</v>
      </c>
      <c r="E9" s="7" t="s">
        <v>194</v>
      </c>
      <c r="G9" s="7" t="s">
        <v>194</v>
      </c>
    </row>
    <row r="10" spans="1:7">
      <c r="A10" s="7" t="s">
        <v>325</v>
      </c>
      <c r="B10" s="2">
        <v>8</v>
      </c>
      <c r="C10" s="7" t="s">
        <v>264</v>
      </c>
      <c r="E10" s="7" t="s">
        <v>238</v>
      </c>
      <c r="G10" s="7" t="s">
        <v>325</v>
      </c>
    </row>
    <row r="11" spans="1:7">
      <c r="A11" s="7" t="s">
        <v>238</v>
      </c>
      <c r="B11" s="2">
        <v>9</v>
      </c>
      <c r="C11" s="7" t="s">
        <v>260</v>
      </c>
      <c r="E11" s="7" t="s">
        <v>261</v>
      </c>
      <c r="G11" s="7" t="s">
        <v>261</v>
      </c>
    </row>
    <row r="12" spans="1:7">
      <c r="A12" s="7" t="s">
        <v>261</v>
      </c>
      <c r="B12" s="2">
        <v>10</v>
      </c>
      <c r="C12" s="7" t="s">
        <v>269</v>
      </c>
      <c r="E12" s="7" t="s">
        <v>262</v>
      </c>
      <c r="G12" s="7" t="s">
        <v>262</v>
      </c>
    </row>
    <row r="13" spans="1:7">
      <c r="A13" s="7" t="s">
        <v>262</v>
      </c>
      <c r="B13" s="2">
        <v>11</v>
      </c>
      <c r="C13" s="7" t="s">
        <v>284</v>
      </c>
      <c r="E13" s="7" t="s">
        <v>263</v>
      </c>
      <c r="G13" s="7" t="s">
        <v>263</v>
      </c>
    </row>
    <row r="14" spans="1:7">
      <c r="A14" s="7" t="s">
        <v>263</v>
      </c>
      <c r="B14" s="2">
        <v>12</v>
      </c>
      <c r="C14" s="7" t="s">
        <v>277</v>
      </c>
      <c r="E14" s="7" t="s">
        <v>264</v>
      </c>
      <c r="G14" s="7" t="s">
        <v>264</v>
      </c>
    </row>
    <row r="15" spans="1:7">
      <c r="A15" s="7" t="s">
        <v>264</v>
      </c>
      <c r="B15" s="2">
        <v>13</v>
      </c>
      <c r="C15" s="7" t="s">
        <v>255</v>
      </c>
      <c r="E15" s="7" t="s">
        <v>260</v>
      </c>
      <c r="G15" s="7" t="s">
        <v>260</v>
      </c>
    </row>
    <row r="16" spans="1:7">
      <c r="A16" s="7" t="s">
        <v>260</v>
      </c>
      <c r="B16" s="2">
        <v>14</v>
      </c>
      <c r="C16" s="7"/>
      <c r="E16" s="7" t="s">
        <v>269</v>
      </c>
      <c r="G16" s="7" t="s">
        <v>269</v>
      </c>
    </row>
    <row r="17" spans="1:7">
      <c r="A17" s="7" t="s">
        <v>269</v>
      </c>
      <c r="B17" s="2">
        <v>15</v>
      </c>
      <c r="C17" s="7"/>
      <c r="E17" s="7" t="s">
        <v>297</v>
      </c>
      <c r="G17" s="7" t="s">
        <v>297</v>
      </c>
    </row>
    <row r="18" spans="1:7">
      <c r="A18" s="7" t="s">
        <v>297</v>
      </c>
      <c r="B18" s="2">
        <v>16</v>
      </c>
      <c r="C18" s="7"/>
      <c r="E18" s="7" t="s">
        <v>284</v>
      </c>
      <c r="G18" s="7" t="s">
        <v>284</v>
      </c>
    </row>
    <row r="19" spans="1:7">
      <c r="A19" s="7" t="s">
        <v>277</v>
      </c>
      <c r="B19" s="2">
        <v>17</v>
      </c>
      <c r="C19" s="7"/>
      <c r="E19" s="7" t="s">
        <v>277</v>
      </c>
      <c r="G19" s="7" t="s">
        <v>324</v>
      </c>
    </row>
    <row r="20" spans="1:7">
      <c r="A20" s="7" t="s">
        <v>235</v>
      </c>
      <c r="B20" s="2">
        <v>18</v>
      </c>
      <c r="C20" s="7"/>
      <c r="E20" s="7" t="s">
        <v>235</v>
      </c>
      <c r="G20" s="7" t="s">
        <v>255</v>
      </c>
    </row>
    <row r="21" spans="1:7">
      <c r="A21" s="7" t="s">
        <v>242</v>
      </c>
      <c r="B21" s="2">
        <v>19</v>
      </c>
      <c r="C21" s="7"/>
      <c r="E21" s="7" t="s">
        <v>242</v>
      </c>
      <c r="G21" s="7" t="s">
        <v>326</v>
      </c>
    </row>
    <row r="22" spans="1:7">
      <c r="A22" s="7" t="s">
        <v>298</v>
      </c>
      <c r="B22" s="2">
        <v>20</v>
      </c>
      <c r="C22" s="7"/>
      <c r="E22" s="7" t="s">
        <v>298</v>
      </c>
      <c r="G22" s="7" t="s">
        <v>298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233</v>
      </c>
      <c r="D25" s="2">
        <v>1</v>
      </c>
      <c r="E25" s="7" t="s">
        <v>234</v>
      </c>
    </row>
    <row r="26" spans="1:7">
      <c r="A26" s="2"/>
      <c r="C26" s="7" t="s">
        <v>286</v>
      </c>
      <c r="D26" s="2">
        <v>2</v>
      </c>
      <c r="E26" s="7" t="s">
        <v>236</v>
      </c>
    </row>
    <row r="27" spans="1:7">
      <c r="A27" s="2"/>
      <c r="C27" s="7" t="s">
        <v>287</v>
      </c>
      <c r="D27" s="2">
        <v>3</v>
      </c>
      <c r="E27" s="7" t="s">
        <v>237</v>
      </c>
    </row>
    <row r="28" spans="1:7">
      <c r="A28" s="2"/>
      <c r="C28" s="7" t="s">
        <v>282</v>
      </c>
      <c r="D28" s="2">
        <v>4</v>
      </c>
      <c r="E28" s="7" t="s">
        <v>240</v>
      </c>
    </row>
    <row r="29" spans="1:7">
      <c r="A29" s="2"/>
      <c r="C29" s="7" t="s">
        <v>323</v>
      </c>
      <c r="D29" s="2">
        <v>5</v>
      </c>
      <c r="E29" s="7" t="s">
        <v>241</v>
      </c>
    </row>
    <row r="30" spans="1:7">
      <c r="A30" s="2"/>
      <c r="C30" s="7" t="s">
        <v>254</v>
      </c>
      <c r="D30" s="2">
        <v>6</v>
      </c>
      <c r="E30" s="7" t="s">
        <v>243</v>
      </c>
    </row>
    <row r="31" spans="1:7">
      <c r="A31" s="2"/>
      <c r="C31" s="7" t="s">
        <v>276</v>
      </c>
      <c r="D31" s="2">
        <v>7</v>
      </c>
      <c r="E31" s="7" t="s">
        <v>239</v>
      </c>
    </row>
    <row r="32" spans="1:7">
      <c r="A32" s="2"/>
      <c r="C32" s="7"/>
      <c r="D32" s="2">
        <v>8</v>
      </c>
      <c r="E32" s="7" t="s">
        <v>329</v>
      </c>
    </row>
    <row r="33" spans="1:5">
      <c r="A33" s="2"/>
      <c r="C33" s="7"/>
      <c r="D33" s="2">
        <v>9</v>
      </c>
      <c r="E33" s="7" t="s">
        <v>250</v>
      </c>
    </row>
    <row r="34" spans="1:5">
      <c r="A34" s="2"/>
      <c r="C34" s="7"/>
      <c r="D34" s="2">
        <v>10</v>
      </c>
      <c r="E34" s="7" t="s">
        <v>244</v>
      </c>
    </row>
    <row r="35" spans="1:5">
      <c r="A35" s="2"/>
      <c r="C35" s="7"/>
      <c r="D35" s="2">
        <v>11</v>
      </c>
      <c r="E35" s="7" t="s">
        <v>245</v>
      </c>
    </row>
    <row r="36" spans="1:5">
      <c r="A36" s="2"/>
      <c r="C36" s="7"/>
      <c r="D36" s="2">
        <v>12</v>
      </c>
      <c r="E36" s="7" t="s">
        <v>246</v>
      </c>
    </row>
    <row r="37" spans="1:5">
      <c r="A37" s="2"/>
      <c r="C37" s="7"/>
      <c r="D37" s="2">
        <v>13</v>
      </c>
      <c r="E37" s="7" t="s">
        <v>247</v>
      </c>
    </row>
    <row r="38" spans="1:5">
      <c r="A38" s="2"/>
      <c r="C38" s="7"/>
      <c r="D38" s="2">
        <v>14</v>
      </c>
      <c r="E38" s="7" t="s">
        <v>248</v>
      </c>
    </row>
    <row r="39" spans="1:5">
      <c r="A39" s="2"/>
      <c r="C39" s="7"/>
      <c r="D39" s="2">
        <v>15</v>
      </c>
      <c r="E39" s="7" t="s">
        <v>233</v>
      </c>
    </row>
    <row r="40" spans="1:5">
      <c r="A40" s="2"/>
      <c r="C40" s="7"/>
      <c r="D40" s="2">
        <v>16</v>
      </c>
      <c r="E40" s="7" t="s">
        <v>286</v>
      </c>
    </row>
    <row r="41" spans="1:5">
      <c r="A41" s="2"/>
      <c r="C41" s="7"/>
      <c r="D41" s="2">
        <v>17</v>
      </c>
      <c r="E41" s="7" t="s">
        <v>287</v>
      </c>
    </row>
    <row r="42" spans="1:5">
      <c r="A42" s="2"/>
      <c r="C42" s="7"/>
      <c r="D42" s="2">
        <v>18</v>
      </c>
      <c r="E42" s="7" t="s">
        <v>282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7AF1-741C-472B-B3C2-97AD5F348E27}">
  <dimension ref="A1:L50"/>
  <sheetViews>
    <sheetView workbookViewId="0">
      <pane ySplit="1" topLeftCell="A2" activePane="bottomLeft" state="frozen"/>
      <selection pane="bottomLeft" activeCell="A27" sqref="A27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300</v>
      </c>
      <c r="B3" s="2">
        <v>1</v>
      </c>
      <c r="C3" s="7" t="s">
        <v>280</v>
      </c>
      <c r="E3" s="7" t="s">
        <v>253</v>
      </c>
      <c r="G3" s="7" t="s">
        <v>300</v>
      </c>
    </row>
    <row r="4" spans="1:7">
      <c r="A4" s="7" t="s">
        <v>301</v>
      </c>
      <c r="B4" s="2">
        <v>2</v>
      </c>
      <c r="C4" s="7" t="s">
        <v>276</v>
      </c>
      <c r="E4" s="7" t="s">
        <v>299</v>
      </c>
      <c r="G4" s="7" t="s">
        <v>301</v>
      </c>
    </row>
    <row r="5" spans="1:7">
      <c r="A5" s="7" t="s">
        <v>302</v>
      </c>
      <c r="B5" s="2">
        <v>3</v>
      </c>
      <c r="C5" s="7" t="s">
        <v>272</v>
      </c>
      <c r="E5" s="7" t="s">
        <v>280</v>
      </c>
      <c r="G5" s="7" t="s">
        <v>253</v>
      </c>
    </row>
    <row r="6" spans="1:7">
      <c r="A6" s="7" t="s">
        <v>303</v>
      </c>
      <c r="B6" s="2">
        <v>4</v>
      </c>
      <c r="C6" s="7" t="s">
        <v>273</v>
      </c>
      <c r="E6" s="7" t="s">
        <v>272</v>
      </c>
      <c r="G6" s="7" t="s">
        <v>302</v>
      </c>
    </row>
    <row r="7" spans="1:7">
      <c r="A7" s="7" t="s">
        <v>276</v>
      </c>
      <c r="B7" s="2">
        <v>5</v>
      </c>
      <c r="C7" s="7" t="s">
        <v>270</v>
      </c>
      <c r="E7" s="7" t="s">
        <v>273</v>
      </c>
      <c r="G7" s="7" t="s">
        <v>299</v>
      </c>
    </row>
    <row r="8" spans="1:7">
      <c r="A8" s="7" t="s">
        <v>304</v>
      </c>
      <c r="B8" s="2">
        <v>6</v>
      </c>
      <c r="C8" s="7" t="s">
        <v>271</v>
      </c>
      <c r="E8" s="7" t="s">
        <v>270</v>
      </c>
      <c r="G8" s="7" t="s">
        <v>280</v>
      </c>
    </row>
    <row r="9" spans="1:7">
      <c r="A9" s="7" t="s">
        <v>272</v>
      </c>
      <c r="B9" s="2">
        <v>7</v>
      </c>
      <c r="C9" s="7" t="s">
        <v>265</v>
      </c>
      <c r="E9" s="7" t="s">
        <v>271</v>
      </c>
      <c r="G9" s="7" t="s">
        <v>303</v>
      </c>
    </row>
    <row r="10" spans="1:7">
      <c r="A10" s="7" t="s">
        <v>273</v>
      </c>
      <c r="B10" s="2">
        <v>8</v>
      </c>
      <c r="C10" s="7" t="s">
        <v>266</v>
      </c>
      <c r="E10" s="7" t="s">
        <v>265</v>
      </c>
      <c r="G10" s="7" t="s">
        <v>276</v>
      </c>
    </row>
    <row r="11" spans="1:7">
      <c r="A11" s="7" t="s">
        <v>270</v>
      </c>
      <c r="B11" s="2">
        <v>9</v>
      </c>
      <c r="C11" s="7" t="s">
        <v>267</v>
      </c>
      <c r="E11" s="7" t="s">
        <v>266</v>
      </c>
      <c r="G11" s="7" t="s">
        <v>304</v>
      </c>
    </row>
    <row r="12" spans="1:7">
      <c r="A12" s="7" t="s">
        <v>271</v>
      </c>
      <c r="B12" s="2">
        <v>10</v>
      </c>
      <c r="C12" s="7" t="s">
        <v>268</v>
      </c>
      <c r="E12" s="7" t="s">
        <v>267</v>
      </c>
      <c r="G12" s="7" t="s">
        <v>272</v>
      </c>
    </row>
    <row r="13" spans="1:7">
      <c r="A13" s="7" t="s">
        <v>265</v>
      </c>
      <c r="B13" s="2">
        <v>11</v>
      </c>
      <c r="C13" s="7" t="s">
        <v>279</v>
      </c>
      <c r="E13" s="7" t="s">
        <v>268</v>
      </c>
      <c r="G13" s="7" t="s">
        <v>273</v>
      </c>
    </row>
    <row r="14" spans="1:7">
      <c r="A14" s="7" t="s">
        <v>266</v>
      </c>
      <c r="B14" s="2">
        <v>12</v>
      </c>
      <c r="C14" s="7" t="s">
        <v>323</v>
      </c>
      <c r="E14" s="7" t="s">
        <v>279</v>
      </c>
      <c r="G14" s="7" t="s">
        <v>270</v>
      </c>
    </row>
    <row r="15" spans="1:7">
      <c r="A15" s="7" t="s">
        <v>267</v>
      </c>
      <c r="B15" s="2">
        <v>13</v>
      </c>
      <c r="C15" s="7" t="s">
        <v>254</v>
      </c>
      <c r="E15" s="7" t="s">
        <v>293</v>
      </c>
      <c r="G15" s="7" t="s">
        <v>271</v>
      </c>
    </row>
    <row r="16" spans="1:7">
      <c r="A16" s="7" t="s">
        <v>268</v>
      </c>
      <c r="B16" s="2">
        <v>14</v>
      </c>
      <c r="C16" s="7"/>
      <c r="E16" s="7" t="s">
        <v>292</v>
      </c>
      <c r="G16" s="7" t="s">
        <v>265</v>
      </c>
    </row>
    <row r="17" spans="1:7">
      <c r="A17" s="7" t="s">
        <v>279</v>
      </c>
      <c r="B17" s="2">
        <v>15</v>
      </c>
      <c r="C17" s="7"/>
      <c r="E17" s="7" t="s">
        <v>295</v>
      </c>
      <c r="G17" s="7" t="s">
        <v>266</v>
      </c>
    </row>
    <row r="18" spans="1:7">
      <c r="A18" s="7" t="s">
        <v>293</v>
      </c>
      <c r="B18" s="2">
        <v>16</v>
      </c>
      <c r="C18" s="7"/>
      <c r="E18" s="7" t="s">
        <v>249</v>
      </c>
      <c r="G18" s="7" t="s">
        <v>267</v>
      </c>
    </row>
    <row r="19" spans="1:7">
      <c r="A19" s="7" t="s">
        <v>292</v>
      </c>
      <c r="B19" s="2">
        <v>17</v>
      </c>
      <c r="C19" s="7"/>
      <c r="E19" s="7" t="s">
        <v>251</v>
      </c>
      <c r="G19" s="7" t="s">
        <v>268</v>
      </c>
    </row>
    <row r="20" spans="1:7">
      <c r="A20" s="7" t="s">
        <v>295</v>
      </c>
      <c r="B20" s="2">
        <v>18</v>
      </c>
      <c r="C20" s="7"/>
      <c r="E20" s="7" t="s">
        <v>234</v>
      </c>
      <c r="G20" s="7" t="s">
        <v>293</v>
      </c>
    </row>
    <row r="21" spans="1:7">
      <c r="A21" s="7" t="s">
        <v>305</v>
      </c>
      <c r="B21" s="2">
        <v>19</v>
      </c>
      <c r="C21" s="7"/>
      <c r="E21" s="7" t="s">
        <v>252</v>
      </c>
      <c r="G21" s="7" t="s">
        <v>292</v>
      </c>
    </row>
    <row r="22" spans="1:7">
      <c r="A22" s="7" t="s">
        <v>306</v>
      </c>
      <c r="B22" s="2">
        <v>20</v>
      </c>
      <c r="C22" s="7"/>
      <c r="E22" s="7" t="s">
        <v>250</v>
      </c>
      <c r="G22" s="7" t="s">
        <v>295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214</v>
      </c>
      <c r="D25" s="2">
        <v>1</v>
      </c>
      <c r="E25" s="7" t="s">
        <v>214</v>
      </c>
    </row>
    <row r="26" spans="1:7">
      <c r="A26" s="2"/>
      <c r="C26" s="7" t="s">
        <v>215</v>
      </c>
      <c r="D26" s="2">
        <v>2</v>
      </c>
      <c r="E26" s="7" t="s">
        <v>215</v>
      </c>
    </row>
    <row r="27" spans="1:7">
      <c r="A27" s="2"/>
      <c r="C27" s="7" t="s">
        <v>216</v>
      </c>
      <c r="D27" s="2">
        <v>3</v>
      </c>
      <c r="E27" s="7" t="s">
        <v>216</v>
      </c>
    </row>
    <row r="28" spans="1:7">
      <c r="A28" s="2"/>
      <c r="C28" s="7" t="s">
        <v>217</v>
      </c>
      <c r="D28" s="2">
        <v>4</v>
      </c>
      <c r="E28" s="7" t="s">
        <v>217</v>
      </c>
    </row>
    <row r="29" spans="1:7">
      <c r="A29" s="2"/>
      <c r="C29" s="7" t="s">
        <v>278</v>
      </c>
      <c r="D29" s="2">
        <v>5</v>
      </c>
      <c r="E29" s="7" t="s">
        <v>278</v>
      </c>
    </row>
    <row r="30" spans="1:7">
      <c r="A30" s="2"/>
      <c r="C30" s="7" t="s">
        <v>218</v>
      </c>
      <c r="D30" s="2">
        <v>6</v>
      </c>
      <c r="E30" s="7" t="s">
        <v>218</v>
      </c>
    </row>
    <row r="31" spans="1:7">
      <c r="A31" s="2"/>
      <c r="C31" s="7" t="s">
        <v>219</v>
      </c>
      <c r="D31" s="2">
        <v>7</v>
      </c>
      <c r="E31" s="7" t="s">
        <v>219</v>
      </c>
    </row>
    <row r="32" spans="1:7">
      <c r="A32" s="2"/>
      <c r="C32" s="7" t="s">
        <v>220</v>
      </c>
      <c r="D32" s="2">
        <v>8</v>
      </c>
      <c r="E32" s="7" t="s">
        <v>220</v>
      </c>
    </row>
    <row r="33" spans="1:5">
      <c r="A33" s="2"/>
      <c r="C33" s="7" t="s">
        <v>221</v>
      </c>
      <c r="D33" s="2">
        <v>9</v>
      </c>
      <c r="E33" s="7" t="s">
        <v>221</v>
      </c>
    </row>
    <row r="34" spans="1:5">
      <c r="A34" s="2"/>
      <c r="C34" s="7" t="s">
        <v>222</v>
      </c>
      <c r="D34" s="2">
        <v>10</v>
      </c>
      <c r="E34" s="7" t="s">
        <v>222</v>
      </c>
    </row>
    <row r="35" spans="1:5">
      <c r="A35" s="2"/>
      <c r="C35" s="7" t="s">
        <v>223</v>
      </c>
      <c r="D35" s="2">
        <v>11</v>
      </c>
      <c r="E35" s="7" t="s">
        <v>223</v>
      </c>
    </row>
    <row r="36" spans="1:5">
      <c r="A36" s="2"/>
      <c r="C36" s="7" t="s">
        <v>224</v>
      </c>
      <c r="D36" s="2">
        <v>12</v>
      </c>
      <c r="E36" s="7" t="s">
        <v>224</v>
      </c>
    </row>
    <row r="37" spans="1:5">
      <c r="A37" s="2"/>
      <c r="C37" s="7" t="s">
        <v>225</v>
      </c>
      <c r="D37" s="2">
        <v>13</v>
      </c>
      <c r="E37" s="7" t="s">
        <v>225</v>
      </c>
    </row>
    <row r="38" spans="1:5">
      <c r="A38" s="2"/>
      <c r="C38" s="7" t="s">
        <v>281</v>
      </c>
      <c r="D38" s="2">
        <v>14</v>
      </c>
      <c r="E38" s="7" t="s">
        <v>281</v>
      </c>
    </row>
    <row r="39" spans="1:5">
      <c r="A39" s="2"/>
      <c r="C39" s="7" t="s">
        <v>226</v>
      </c>
      <c r="D39" s="2">
        <v>15</v>
      </c>
      <c r="E39" s="7" t="s">
        <v>226</v>
      </c>
    </row>
    <row r="40" spans="1:5">
      <c r="A40" s="2"/>
      <c r="C40" s="7" t="s">
        <v>319</v>
      </c>
      <c r="D40" s="2">
        <v>16</v>
      </c>
      <c r="E40" s="7" t="s">
        <v>319</v>
      </c>
    </row>
    <row r="41" spans="1:5">
      <c r="A41" s="2"/>
      <c r="C41" s="7" t="s">
        <v>227</v>
      </c>
      <c r="D41" s="2">
        <v>17</v>
      </c>
      <c r="E41" s="7" t="s">
        <v>227</v>
      </c>
    </row>
    <row r="42" spans="1:5">
      <c r="A42" s="2"/>
      <c r="C42" s="7" t="s">
        <v>228</v>
      </c>
      <c r="D42" s="2">
        <v>18</v>
      </c>
      <c r="E42" s="7" t="s">
        <v>228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3E2D3-351A-4930-9ADE-1ACF4952E860}">
  <dimension ref="A1:L50"/>
  <sheetViews>
    <sheetView workbookViewId="0">
      <pane ySplit="1" topLeftCell="A9" activePane="bottomLeft" state="frozen"/>
      <selection pane="bottomLeft" activeCell="A22" sqref="A22"/>
    </sheetView>
  </sheetViews>
  <sheetFormatPr baseColWidth="10" defaultRowHeight="18.75"/>
  <cols>
    <col min="1" max="1" width="46.85546875" customWidth="1"/>
    <col min="2" max="2" width="11.42578125" style="2"/>
    <col min="3" max="3" width="47.28515625" style="2" customWidth="1"/>
    <col min="4" max="4" width="11.42578125" style="2"/>
    <col min="5" max="5" width="42.28515625" style="2" customWidth="1"/>
    <col min="6" max="6" width="11.42578125" style="2"/>
    <col min="7" max="7" width="60.85546875" style="2" customWidth="1"/>
    <col min="8" max="12" width="11.42578125" style="2"/>
  </cols>
  <sheetData>
    <row r="1" spans="1:7">
      <c r="A1" s="2" t="s">
        <v>2</v>
      </c>
      <c r="C1" s="2" t="s">
        <v>3</v>
      </c>
      <c r="E1" s="2" t="s">
        <v>8</v>
      </c>
      <c r="G1" s="2" t="s">
        <v>9</v>
      </c>
    </row>
    <row r="2" spans="1:7">
      <c r="A2" s="3" t="s">
        <v>4</v>
      </c>
      <c r="C2" s="3" t="s">
        <v>5</v>
      </c>
      <c r="E2" s="3" t="s">
        <v>5</v>
      </c>
      <c r="G2" s="3" t="s">
        <v>4</v>
      </c>
    </row>
    <row r="3" spans="1:7">
      <c r="A3" s="7" t="s">
        <v>331</v>
      </c>
      <c r="B3" s="2">
        <v>1</v>
      </c>
      <c r="C3" s="7" t="s">
        <v>259</v>
      </c>
      <c r="E3" s="7" t="s">
        <v>290</v>
      </c>
      <c r="G3" s="7" t="s">
        <v>290</v>
      </c>
    </row>
    <row r="4" spans="1:7">
      <c r="A4" s="7" t="s">
        <v>297</v>
      </c>
      <c r="B4" s="2">
        <v>2</v>
      </c>
      <c r="C4" s="7" t="s">
        <v>288</v>
      </c>
      <c r="E4" s="7" t="s">
        <v>259</v>
      </c>
      <c r="G4" s="7" t="s">
        <v>259</v>
      </c>
    </row>
    <row r="5" spans="1:7">
      <c r="A5" s="7" t="s">
        <v>307</v>
      </c>
      <c r="B5" s="2">
        <v>3</v>
      </c>
      <c r="C5" s="7" t="s">
        <v>289</v>
      </c>
      <c r="E5" s="7" t="s">
        <v>297</v>
      </c>
      <c r="G5" s="7" t="s">
        <v>328</v>
      </c>
    </row>
    <row r="6" spans="1:7">
      <c r="A6" s="7" t="s">
        <v>298</v>
      </c>
      <c r="B6" s="2">
        <v>4</v>
      </c>
      <c r="C6" s="7" t="s">
        <v>283</v>
      </c>
      <c r="E6" s="7" t="s">
        <v>298</v>
      </c>
      <c r="G6" s="7" t="s">
        <v>327</v>
      </c>
    </row>
    <row r="7" spans="1:7">
      <c r="A7" s="7" t="s">
        <v>288</v>
      </c>
      <c r="B7" s="2">
        <v>5</v>
      </c>
      <c r="C7" s="7" t="s">
        <v>274</v>
      </c>
      <c r="E7" s="7" t="s">
        <v>288</v>
      </c>
      <c r="G7" s="7" t="s">
        <v>297</v>
      </c>
    </row>
    <row r="8" spans="1:7">
      <c r="A8" s="7" t="s">
        <v>289</v>
      </c>
      <c r="B8" s="2">
        <v>6</v>
      </c>
      <c r="C8" s="7" t="s">
        <v>285</v>
      </c>
      <c r="E8" s="7" t="s">
        <v>289</v>
      </c>
      <c r="G8" s="7" t="s">
        <v>298</v>
      </c>
    </row>
    <row r="9" spans="1:7">
      <c r="A9" s="7" t="s">
        <v>283</v>
      </c>
      <c r="B9" s="2">
        <v>7</v>
      </c>
      <c r="C9" s="7" t="s">
        <v>229</v>
      </c>
      <c r="E9" s="7" t="s">
        <v>283</v>
      </c>
      <c r="G9" s="7" t="s">
        <v>288</v>
      </c>
    </row>
    <row r="10" spans="1:7">
      <c r="A10" s="7" t="s">
        <v>274</v>
      </c>
      <c r="B10" s="2">
        <v>8</v>
      </c>
      <c r="C10" s="7" t="s">
        <v>230</v>
      </c>
      <c r="E10" s="7" t="s">
        <v>274</v>
      </c>
      <c r="G10" s="7" t="s">
        <v>289</v>
      </c>
    </row>
    <row r="11" spans="1:7">
      <c r="A11" s="7" t="s">
        <v>285</v>
      </c>
      <c r="B11" s="2">
        <v>9</v>
      </c>
      <c r="C11" s="7" t="s">
        <v>231</v>
      </c>
      <c r="E11" s="7" t="s">
        <v>285</v>
      </c>
      <c r="G11" s="7" t="s">
        <v>274</v>
      </c>
    </row>
    <row r="12" spans="1:7">
      <c r="A12" s="7" t="s">
        <v>229</v>
      </c>
      <c r="B12" s="2">
        <v>10</v>
      </c>
      <c r="C12" s="7" t="s">
        <v>232</v>
      </c>
      <c r="E12" s="7" t="s">
        <v>229</v>
      </c>
      <c r="G12" s="7" t="s">
        <v>229</v>
      </c>
    </row>
    <row r="13" spans="1:7">
      <c r="A13" s="7" t="s">
        <v>230</v>
      </c>
      <c r="B13" s="2">
        <v>11</v>
      </c>
      <c r="C13" s="7" t="s">
        <v>275</v>
      </c>
      <c r="E13" s="7" t="s">
        <v>230</v>
      </c>
      <c r="G13" s="7" t="s">
        <v>230</v>
      </c>
    </row>
    <row r="14" spans="1:7">
      <c r="A14" s="7" t="s">
        <v>231</v>
      </c>
      <c r="B14" s="2">
        <v>12</v>
      </c>
      <c r="C14" s="7" t="s">
        <v>282</v>
      </c>
      <c r="E14" s="7" t="s">
        <v>231</v>
      </c>
      <c r="G14" s="7" t="s">
        <v>231</v>
      </c>
    </row>
    <row r="15" spans="1:7">
      <c r="A15" s="7" t="s">
        <v>232</v>
      </c>
      <c r="B15" s="2">
        <v>13</v>
      </c>
      <c r="C15" s="7"/>
      <c r="E15" s="7" t="s">
        <v>232</v>
      </c>
      <c r="G15" s="7" t="s">
        <v>232</v>
      </c>
    </row>
    <row r="16" spans="1:7">
      <c r="A16" s="7" t="s">
        <v>275</v>
      </c>
      <c r="B16" s="2">
        <v>14</v>
      </c>
      <c r="C16" s="7"/>
      <c r="E16" s="7" t="s">
        <v>275</v>
      </c>
      <c r="G16" s="7" t="s">
        <v>275</v>
      </c>
    </row>
    <row r="17" spans="1:7">
      <c r="A17" s="7" t="s">
        <v>245</v>
      </c>
      <c r="B17" s="2">
        <v>15</v>
      </c>
      <c r="C17" s="7"/>
      <c r="E17" s="7" t="s">
        <v>245</v>
      </c>
      <c r="G17" s="7" t="s">
        <v>296</v>
      </c>
    </row>
    <row r="18" spans="1:7">
      <c r="A18" s="7" t="s">
        <v>282</v>
      </c>
      <c r="B18" s="2">
        <v>16</v>
      </c>
      <c r="C18" s="7"/>
      <c r="E18" s="7" t="s">
        <v>282</v>
      </c>
      <c r="G18" s="7" t="s">
        <v>294</v>
      </c>
    </row>
    <row r="19" spans="1:7">
      <c r="A19" s="7" t="s">
        <v>296</v>
      </c>
      <c r="B19" s="2">
        <v>17</v>
      </c>
      <c r="C19" s="7"/>
      <c r="E19" s="7" t="s">
        <v>296</v>
      </c>
      <c r="G19" s="7" t="s">
        <v>291</v>
      </c>
    </row>
    <row r="20" spans="1:7">
      <c r="A20" s="7" t="s">
        <v>294</v>
      </c>
      <c r="B20" s="2">
        <v>18</v>
      </c>
      <c r="C20" s="7"/>
      <c r="E20" s="7" t="s">
        <v>294</v>
      </c>
      <c r="G20" s="7" t="s">
        <v>300</v>
      </c>
    </row>
    <row r="21" spans="1:7">
      <c r="A21" s="7" t="s">
        <v>238</v>
      </c>
      <c r="B21" s="2">
        <v>19</v>
      </c>
      <c r="C21" s="7"/>
      <c r="E21" s="7" t="s">
        <v>291</v>
      </c>
      <c r="G21" s="7" t="s">
        <v>302</v>
      </c>
    </row>
    <row r="22" spans="1:7">
      <c r="A22" s="7" t="s">
        <v>258</v>
      </c>
      <c r="B22" s="2">
        <v>20</v>
      </c>
      <c r="C22" s="7"/>
      <c r="E22" s="7" t="s">
        <v>238</v>
      </c>
      <c r="G22" s="7" t="s">
        <v>326</v>
      </c>
    </row>
    <row r="23" spans="1:7">
      <c r="A23" s="2"/>
    </row>
    <row r="24" spans="1:7">
      <c r="A24" s="3" t="s">
        <v>6</v>
      </c>
      <c r="C24" s="3" t="s">
        <v>7</v>
      </c>
      <c r="E24" s="3" t="s">
        <v>7</v>
      </c>
      <c r="G24" s="3" t="s">
        <v>6</v>
      </c>
    </row>
    <row r="25" spans="1:7">
      <c r="A25" s="2"/>
      <c r="C25" s="7" t="s">
        <v>214</v>
      </c>
      <c r="D25" s="2">
        <v>1</v>
      </c>
      <c r="E25" s="7" t="s">
        <v>214</v>
      </c>
    </row>
    <row r="26" spans="1:7">
      <c r="A26" s="2"/>
      <c r="C26" s="7" t="s">
        <v>215</v>
      </c>
      <c r="D26" s="2">
        <v>2</v>
      </c>
      <c r="E26" s="7" t="s">
        <v>215</v>
      </c>
    </row>
    <row r="27" spans="1:7">
      <c r="A27" s="2"/>
      <c r="C27" s="7" t="s">
        <v>216</v>
      </c>
      <c r="D27" s="2">
        <v>3</v>
      </c>
      <c r="E27" s="7" t="s">
        <v>216</v>
      </c>
    </row>
    <row r="28" spans="1:7">
      <c r="A28" s="2"/>
      <c r="C28" s="7" t="s">
        <v>217</v>
      </c>
      <c r="D28" s="2">
        <v>4</v>
      </c>
      <c r="E28" s="7" t="s">
        <v>217</v>
      </c>
    </row>
    <row r="29" spans="1:7">
      <c r="A29" s="2"/>
      <c r="C29" s="7" t="s">
        <v>278</v>
      </c>
      <c r="D29" s="2">
        <v>5</v>
      </c>
      <c r="E29" s="7" t="s">
        <v>278</v>
      </c>
    </row>
    <row r="30" spans="1:7">
      <c r="A30" s="2"/>
      <c r="C30" s="7" t="s">
        <v>218</v>
      </c>
      <c r="D30" s="2">
        <v>6</v>
      </c>
      <c r="E30" s="7" t="s">
        <v>218</v>
      </c>
    </row>
    <row r="31" spans="1:7">
      <c r="A31" s="2"/>
      <c r="C31" s="7" t="s">
        <v>219</v>
      </c>
      <c r="D31" s="2">
        <v>7</v>
      </c>
      <c r="E31" s="7" t="s">
        <v>219</v>
      </c>
    </row>
    <row r="32" spans="1:7">
      <c r="A32" s="2"/>
      <c r="C32" s="7" t="s">
        <v>220</v>
      </c>
      <c r="D32" s="2">
        <v>8</v>
      </c>
      <c r="E32" s="7" t="s">
        <v>220</v>
      </c>
    </row>
    <row r="33" spans="1:5">
      <c r="A33" s="2"/>
      <c r="C33" s="7" t="s">
        <v>221</v>
      </c>
      <c r="D33" s="2">
        <v>9</v>
      </c>
      <c r="E33" s="7" t="s">
        <v>221</v>
      </c>
    </row>
    <row r="34" spans="1:5">
      <c r="A34" s="2"/>
      <c r="C34" s="7" t="s">
        <v>222</v>
      </c>
      <c r="D34" s="2">
        <v>10</v>
      </c>
      <c r="E34" s="7" t="s">
        <v>222</v>
      </c>
    </row>
    <row r="35" spans="1:5">
      <c r="A35" s="2"/>
      <c r="C35" s="7" t="s">
        <v>279</v>
      </c>
      <c r="D35" s="2">
        <v>11</v>
      </c>
      <c r="E35" s="7" t="s">
        <v>279</v>
      </c>
    </row>
    <row r="36" spans="1:5">
      <c r="A36" s="2"/>
      <c r="C36" s="7" t="s">
        <v>223</v>
      </c>
      <c r="D36" s="2">
        <v>12</v>
      </c>
      <c r="E36" s="7" t="s">
        <v>223</v>
      </c>
    </row>
    <row r="37" spans="1:5">
      <c r="A37" s="2"/>
      <c r="C37" s="7" t="s">
        <v>224</v>
      </c>
      <c r="D37" s="2">
        <v>13</v>
      </c>
      <c r="E37" s="7" t="s">
        <v>224</v>
      </c>
    </row>
    <row r="38" spans="1:5">
      <c r="A38" s="2"/>
      <c r="C38" s="7"/>
      <c r="D38" s="2">
        <v>14</v>
      </c>
      <c r="E38" s="7" t="s">
        <v>244</v>
      </c>
    </row>
    <row r="39" spans="1:5">
      <c r="A39" s="2"/>
      <c r="C39" s="7"/>
      <c r="D39" s="2">
        <v>15</v>
      </c>
      <c r="E39" s="7" t="s">
        <v>246</v>
      </c>
    </row>
    <row r="40" spans="1:5">
      <c r="A40" s="2"/>
      <c r="C40" s="7"/>
      <c r="D40" s="2">
        <v>16</v>
      </c>
      <c r="E40" s="7" t="s">
        <v>247</v>
      </c>
    </row>
    <row r="41" spans="1:5">
      <c r="A41" s="2"/>
      <c r="C41" s="7"/>
      <c r="D41" s="2">
        <v>17</v>
      </c>
      <c r="E41" s="7" t="s">
        <v>248</v>
      </c>
    </row>
    <row r="42" spans="1:5">
      <c r="A42" s="2"/>
      <c r="C42" s="7"/>
      <c r="D42" s="2">
        <v>18</v>
      </c>
      <c r="E42" s="7" t="s">
        <v>249</v>
      </c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8Octu</vt:lpstr>
      <vt:lpstr>15Octu</vt:lpstr>
      <vt:lpstr>22Octu</vt:lpstr>
      <vt:lpstr>29Octu</vt:lpstr>
      <vt:lpstr>5Novi</vt:lpstr>
      <vt:lpstr>12Novi</vt:lpstr>
      <vt:lpstr>19Novi_Provi</vt:lpstr>
      <vt:lpstr>26Novi_Provi</vt:lpstr>
      <vt:lpstr>3Dici</vt:lpstr>
      <vt:lpstr>10Dici</vt:lpstr>
      <vt:lpstr>Alumnos</vt:lpstr>
      <vt:lpstr>17Dici</vt:lpstr>
      <vt:lpstr>14Ene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2020-09-13T08:54:28Z</dcterms:created>
  <dcterms:modified xsi:type="dcterms:W3CDTF">2020-11-03T16:22:06Z</dcterms:modified>
</cp:coreProperties>
</file>