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charts/chartEx2.xml" ContentType="application/vnd.ms-office.chartex+xml"/>
  <Override PartName="/xl/charts/style2.xml" ContentType="application/vnd.ms-office.chartstyle+xml"/>
  <Override PartName="/xl/charts/colors2.xml" ContentType="application/vnd.ms-office.chartcolorstyle+xml"/>
  <Override PartName="/xl/charts/chartEx3.xml" ContentType="application/vnd.ms-office.chartex+xml"/>
  <Override PartName="/xl/charts/style3.xml" ContentType="application/vnd.ms-office.chartstyle+xml"/>
  <Override PartName="/xl/charts/colors3.xml" ContentType="application/vnd.ms-office.chartcolorstyle+xml"/>
  <Override PartName="/xl/charts/chartEx4.xml" ContentType="application/vnd.ms-office.chartex+xml"/>
  <Override PartName="/xl/charts/style4.xml" ContentType="application/vnd.ms-office.chartstyle+xml"/>
  <Override PartName="/xl/charts/colors4.xml" ContentType="application/vnd.ms-office.chartcolorstyle+xml"/>
  <Override PartName="/xl/charts/chartEx5.xml" ContentType="application/vnd.ms-office.chartex+xml"/>
  <Override PartName="/xl/charts/style5.xml" ContentType="application/vnd.ms-office.chartstyle+xml"/>
  <Override PartName="/xl/charts/colors5.xml" ContentType="application/vnd.ms-office.chartcolorstyle+xml"/>
  <Override PartName="/xl/charts/chartEx6.xml" ContentType="application/vnd.ms-office.chartex+xml"/>
  <Override PartName="/xl/charts/style6.xml" ContentType="application/vnd.ms-office.chartstyle+xml"/>
  <Override PartName="/xl/charts/colors6.xml" ContentType="application/vnd.ms-office.chartcolorstyle+xml"/>
  <Override PartName="/xl/charts/chartEx7.xml" ContentType="application/vnd.ms-office.chartex+xml"/>
  <Override PartName="/xl/charts/style7.xml" ContentType="application/vnd.ms-office.chartstyle+xml"/>
  <Override PartName="/xl/charts/colors7.xml" ContentType="application/vnd.ms-office.chartcolorstyle+xml"/>
  <Override PartName="/xl/charts/chartEx8.xml" ContentType="application/vnd.ms-office.chartex+xml"/>
  <Override PartName="/xl/charts/style8.xml" ContentType="application/vnd.ms-office.chartstyle+xml"/>
  <Override PartName="/xl/charts/colors8.xml" ContentType="application/vnd.ms-office.chartcolorstyle+xml"/>
  <Override PartName="/xl/charts/chartEx9.xml" ContentType="application/vnd.ms-office.chartex+xml"/>
  <Override PartName="/xl/charts/style9.xml" ContentType="application/vnd.ms-office.chartstyle+xml"/>
  <Override PartName="/xl/charts/colors9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codeName="ThisWorkbook"/>
  <mc:AlternateContent xmlns:mc="http://schemas.openxmlformats.org/markup-compatibility/2006">
    <mc:Choice Requires="x15">
      <x15ac:absPath xmlns:x15ac="http://schemas.microsoft.com/office/spreadsheetml/2010/11/ac" url="D:\trab\Grado_Estadistica\Horarios\GruposClase20_21\"/>
    </mc:Choice>
  </mc:AlternateContent>
  <xr:revisionPtr revIDLastSave="0" documentId="13_ncr:1_{B410C5A7-F7D0-44C4-B419-5D8BAB926509}" xr6:coauthVersionLast="45" xr6:coauthVersionMax="45" xr10:uidLastSave="{00000000-0000-0000-0000-000000000000}"/>
  <bookViews>
    <workbookView xWindow="25080" yWindow="-120" windowWidth="29040" windowHeight="15840" firstSheet="8" activeTab="16" xr2:uid="{00000000-000D-0000-FFFF-FFFF00000000}"/>
  </bookViews>
  <sheets>
    <sheet name="5Octu" sheetId="2" r:id="rId1"/>
    <sheet name="7Octu" sheetId="3" r:id="rId2"/>
    <sheet name="14Octu" sheetId="7" r:id="rId3"/>
    <sheet name="9Novi_Prov" sheetId="14" r:id="rId4"/>
    <sheet name="11Novi_Prov" sheetId="15" r:id="rId5"/>
    <sheet name="16Novi_Prov" sheetId="11" r:id="rId6"/>
    <sheet name="18Novi" sheetId="16" r:id="rId7"/>
    <sheet name="23Novi_Prov" sheetId="17" r:id="rId8"/>
    <sheet name="25Novi_Prov" sheetId="18" r:id="rId9"/>
    <sheet name="30Novi_Prov" sheetId="19" r:id="rId10"/>
    <sheet name="2Dic_Prov" sheetId="20" r:id="rId11"/>
    <sheet name="9Dic_Prov" sheetId="22" r:id="rId12"/>
    <sheet name="16Dic_Prov" sheetId="10" r:id="rId13"/>
    <sheet name="13Ene_Prov" sheetId="12" r:id="rId14"/>
    <sheet name="14Dic_Prov" sheetId="8" r:id="rId15"/>
    <sheet name="21Dic_Prov" sheetId="9" r:id="rId16"/>
    <sheet name="Alumnos" sheetId="1" r:id="rId17"/>
    <sheet name="11Ene_Prov" sheetId="23" r:id="rId18"/>
  </sheets>
  <definedNames>
    <definedName name="_xlchart.v1.0" hidden="1">Alumnos!$F$2:$F$135</definedName>
    <definedName name="_xlchart.v1.1" hidden="1">Alumnos!$M$2:$M$135</definedName>
    <definedName name="_xlchart.v1.2" hidden="1">Alumnos!$G$2:$G$135</definedName>
    <definedName name="_xlchart.v1.3" hidden="1">Alumnos!$I$2:$I$135</definedName>
    <definedName name="_xlchart.v1.4" hidden="1">Alumnos!$L$2:$L$135</definedName>
    <definedName name="_xlchart.v1.5" hidden="1">Alumnos!$H$2:$H$135</definedName>
    <definedName name="_xlchart.v1.6" hidden="1">Alumnos!$N$2:$N$135</definedName>
    <definedName name="_xlchart.v1.7" hidden="1">Alumnos!$J$2:$J$135</definedName>
    <definedName name="_xlchart.v1.8" hidden="1">Alumnos!$K$2:$K$135</definedName>
  </definedNames>
  <calcPr calcId="181029"/>
</workbook>
</file>

<file path=xl/calcChain.xml><?xml version="1.0" encoding="utf-8"?>
<calcChain xmlns="http://schemas.openxmlformats.org/spreadsheetml/2006/main">
  <c r="F130" i="1" l="1"/>
  <c r="F126" i="1"/>
  <c r="F125" i="1"/>
  <c r="F123" i="1"/>
  <c r="F122" i="1"/>
  <c r="F120" i="1"/>
  <c r="F112" i="1"/>
  <c r="F107" i="1"/>
  <c r="F106" i="1"/>
  <c r="F103" i="1"/>
  <c r="G133" i="1"/>
  <c r="G124" i="1"/>
  <c r="G98" i="1"/>
  <c r="F94" i="1"/>
  <c r="F93" i="1"/>
  <c r="F90" i="1"/>
  <c r="F89" i="1"/>
  <c r="G87" i="1"/>
  <c r="G84" i="1"/>
  <c r="F83" i="1"/>
  <c r="G79" i="1"/>
  <c r="F78" i="1"/>
  <c r="F77" i="1"/>
  <c r="G76" i="1"/>
  <c r="G75" i="1"/>
  <c r="F74" i="1"/>
  <c r="G72" i="1"/>
  <c r="F69" i="1"/>
  <c r="H59" i="1"/>
  <c r="G59" i="1"/>
  <c r="F59" i="1"/>
  <c r="H58" i="1"/>
  <c r="G58" i="1"/>
  <c r="F58" i="1"/>
  <c r="H57" i="1"/>
  <c r="G57" i="1"/>
  <c r="F57" i="1"/>
  <c r="H36" i="1"/>
  <c r="G36" i="1"/>
  <c r="F36" i="1"/>
  <c r="H35" i="1"/>
  <c r="G35" i="1"/>
  <c r="F35" i="1"/>
  <c r="H117" i="1"/>
  <c r="G117" i="1"/>
  <c r="N117" i="1"/>
  <c r="F117" i="1"/>
  <c r="H17" i="1"/>
  <c r="G17" i="1"/>
  <c r="F17" i="1"/>
  <c r="H16" i="1"/>
  <c r="G16" i="1"/>
  <c r="F16" i="1"/>
  <c r="H15" i="1"/>
  <c r="G15" i="1"/>
  <c r="F15" i="1"/>
  <c r="I34" i="1"/>
  <c r="H34" i="1"/>
  <c r="G34" i="1"/>
  <c r="F34" i="1"/>
  <c r="I33" i="1"/>
  <c r="H33" i="1"/>
  <c r="G33" i="1"/>
  <c r="F33" i="1"/>
  <c r="I32" i="1"/>
  <c r="H32" i="1"/>
  <c r="G32" i="1"/>
  <c r="F32" i="1"/>
  <c r="I31" i="1"/>
  <c r="H31" i="1"/>
  <c r="G31" i="1"/>
  <c r="F31" i="1"/>
  <c r="I30" i="1"/>
  <c r="H30" i="1"/>
  <c r="G30" i="1"/>
  <c r="F30" i="1"/>
  <c r="I29" i="1"/>
  <c r="H29" i="1"/>
  <c r="G29" i="1"/>
  <c r="F29" i="1"/>
  <c r="I28" i="1"/>
  <c r="H28" i="1"/>
  <c r="G28" i="1"/>
  <c r="F28" i="1"/>
  <c r="I27" i="1"/>
  <c r="H27" i="1"/>
  <c r="G27" i="1"/>
  <c r="F27" i="1"/>
  <c r="I26" i="1"/>
  <c r="H26" i="1"/>
  <c r="G26" i="1"/>
  <c r="F26" i="1"/>
  <c r="I25" i="1"/>
  <c r="H25" i="1"/>
  <c r="G25" i="1"/>
  <c r="F25" i="1"/>
  <c r="I14" i="1"/>
  <c r="H14" i="1"/>
  <c r="G14" i="1"/>
  <c r="F14" i="1"/>
  <c r="I13" i="1"/>
  <c r="H13" i="1"/>
  <c r="G13" i="1"/>
  <c r="F13" i="1"/>
  <c r="I12" i="1"/>
  <c r="H12" i="1"/>
  <c r="G12" i="1"/>
  <c r="F12" i="1"/>
  <c r="I11" i="1"/>
  <c r="H11" i="1"/>
  <c r="G11" i="1"/>
  <c r="F11" i="1"/>
  <c r="I10" i="1"/>
  <c r="H10" i="1"/>
  <c r="G10" i="1"/>
  <c r="F10" i="1"/>
  <c r="I9" i="1"/>
  <c r="H9" i="1"/>
  <c r="G9" i="1"/>
  <c r="F9" i="1"/>
  <c r="I8" i="1"/>
  <c r="H8" i="1"/>
  <c r="G8" i="1"/>
  <c r="F8" i="1"/>
  <c r="I7" i="1"/>
  <c r="H7" i="1"/>
  <c r="G7" i="1"/>
  <c r="F7" i="1"/>
  <c r="I6" i="1"/>
  <c r="H6" i="1"/>
  <c r="G6" i="1"/>
  <c r="F6" i="1"/>
  <c r="I5" i="1"/>
  <c r="H5" i="1"/>
  <c r="G5" i="1"/>
  <c r="F5" i="1"/>
  <c r="I4" i="1"/>
  <c r="H4" i="1"/>
  <c r="G4" i="1"/>
  <c r="F4" i="1"/>
  <c r="I3" i="1"/>
  <c r="H3" i="1"/>
  <c r="G3" i="1"/>
  <c r="F3" i="1"/>
  <c r="I2" i="1"/>
  <c r="H2" i="1"/>
  <c r="G2" i="1"/>
  <c r="F2" i="1"/>
  <c r="H129" i="1"/>
  <c r="G129" i="1"/>
  <c r="F129" i="1"/>
  <c r="H101" i="1"/>
  <c r="G101" i="1"/>
  <c r="F101" i="1"/>
  <c r="H86" i="1"/>
  <c r="G86" i="1"/>
  <c r="H82" i="1"/>
  <c r="G82" i="1"/>
  <c r="H132" i="1"/>
  <c r="H131" i="1"/>
  <c r="H128" i="1"/>
  <c r="H118" i="1"/>
  <c r="H115" i="1"/>
  <c r="H113" i="1"/>
  <c r="H109" i="1"/>
  <c r="H108" i="1"/>
  <c r="H97" i="1"/>
  <c r="H96" i="1"/>
  <c r="H100" i="1"/>
  <c r="H92" i="1"/>
  <c r="H91" i="1"/>
  <c r="H88" i="1"/>
  <c r="H85" i="1"/>
  <c r="H81" i="1"/>
  <c r="H80" i="1"/>
  <c r="H67" i="1"/>
  <c r="H70" i="1"/>
  <c r="H66" i="1"/>
  <c r="I53" i="1"/>
  <c r="I52" i="1"/>
  <c r="I51" i="1"/>
  <c r="H53" i="1"/>
  <c r="G53" i="1"/>
  <c r="F53" i="1"/>
  <c r="H52" i="1"/>
  <c r="G52" i="1"/>
  <c r="F52" i="1"/>
  <c r="H51" i="1"/>
  <c r="G51" i="1"/>
  <c r="F51" i="1"/>
  <c r="I50" i="1"/>
  <c r="I49" i="1"/>
  <c r="H50" i="1"/>
  <c r="G50" i="1"/>
  <c r="F50" i="1"/>
  <c r="H49" i="1"/>
  <c r="G49" i="1"/>
  <c r="F49" i="1"/>
  <c r="I48" i="1"/>
  <c r="H48" i="1"/>
  <c r="G48" i="1"/>
  <c r="F48" i="1"/>
  <c r="F47" i="1"/>
  <c r="I47" i="1"/>
  <c r="I46" i="1"/>
  <c r="I45" i="1"/>
  <c r="I44" i="1"/>
  <c r="H47" i="1"/>
  <c r="G47" i="1"/>
  <c r="H46" i="1"/>
  <c r="G46" i="1"/>
  <c r="F46" i="1"/>
  <c r="H45" i="1"/>
  <c r="G45" i="1"/>
  <c r="F45" i="1"/>
  <c r="H44" i="1"/>
  <c r="G44" i="1"/>
  <c r="F44" i="1"/>
  <c r="I43" i="1"/>
  <c r="H43" i="1"/>
  <c r="G43" i="1"/>
  <c r="F43" i="1"/>
  <c r="H42" i="1"/>
  <c r="G42" i="1"/>
  <c r="I42" i="1"/>
  <c r="F42" i="1"/>
  <c r="F41" i="1"/>
  <c r="I41" i="1"/>
  <c r="I40" i="1"/>
  <c r="I39" i="1"/>
  <c r="I38" i="1"/>
  <c r="I37" i="1"/>
  <c r="H41" i="1"/>
  <c r="G41" i="1"/>
  <c r="H40" i="1"/>
  <c r="G40" i="1"/>
  <c r="F40" i="1"/>
  <c r="H39" i="1"/>
  <c r="G39" i="1"/>
  <c r="F39" i="1"/>
  <c r="H38" i="1"/>
  <c r="G38" i="1"/>
  <c r="F38" i="1"/>
  <c r="H37" i="1"/>
  <c r="G37" i="1"/>
  <c r="F37" i="1"/>
  <c r="H89" i="1"/>
  <c r="I55" i="1"/>
  <c r="I54" i="1"/>
  <c r="I56" i="1"/>
  <c r="H56" i="1"/>
  <c r="G56" i="1"/>
  <c r="H55" i="1"/>
  <c r="G55" i="1"/>
  <c r="F55" i="1"/>
  <c r="H54" i="1"/>
  <c r="G54" i="1"/>
  <c r="F54" i="1"/>
  <c r="F56" i="1"/>
  <c r="H134" i="1"/>
  <c r="H135" i="1"/>
  <c r="H130" i="1"/>
  <c r="H125" i="1"/>
  <c r="H122" i="1"/>
  <c r="H94" i="1"/>
  <c r="H93" i="1"/>
  <c r="H77" i="1"/>
  <c r="I116" i="1"/>
  <c r="I103" i="1"/>
  <c r="H103" i="1"/>
  <c r="I107" i="1"/>
  <c r="H107" i="1"/>
  <c r="I119" i="1"/>
  <c r="H119" i="1"/>
  <c r="H121" i="1"/>
  <c r="G121" i="1"/>
  <c r="G111" i="1"/>
  <c r="H111" i="1"/>
  <c r="H110" i="1"/>
  <c r="G110" i="1"/>
  <c r="H102" i="1"/>
  <c r="G102" i="1"/>
  <c r="H73" i="1"/>
  <c r="G73" i="1"/>
  <c r="H71" i="1"/>
  <c r="G71" i="1"/>
  <c r="H68" i="1"/>
  <c r="G68" i="1"/>
  <c r="I123" i="1"/>
  <c r="H123" i="1"/>
  <c r="J24" i="1" l="1"/>
  <c r="I24" i="1"/>
  <c r="H24" i="1"/>
  <c r="G24" i="1"/>
  <c r="F24" i="1"/>
  <c r="J23" i="1"/>
  <c r="I23" i="1"/>
  <c r="H23" i="1"/>
  <c r="G23" i="1"/>
  <c r="F23" i="1"/>
  <c r="J22" i="1"/>
  <c r="G22" i="1"/>
  <c r="H22" i="1"/>
  <c r="I22" i="1"/>
  <c r="F22" i="1"/>
  <c r="F21" i="1"/>
  <c r="J21" i="1"/>
  <c r="I21" i="1"/>
  <c r="H21" i="1"/>
  <c r="G21" i="1"/>
  <c r="J20" i="1"/>
  <c r="I20" i="1"/>
  <c r="H20" i="1"/>
  <c r="G20" i="1"/>
  <c r="F20" i="1"/>
  <c r="J19" i="1"/>
  <c r="I19" i="1"/>
  <c r="H19" i="1"/>
  <c r="G19" i="1"/>
  <c r="F19" i="1"/>
  <c r="J18" i="1"/>
  <c r="I18" i="1"/>
  <c r="H18" i="1"/>
  <c r="G18" i="1"/>
  <c r="F18" i="1"/>
  <c r="J17" i="1"/>
  <c r="I17" i="1"/>
  <c r="J16" i="1"/>
  <c r="I16" i="1"/>
  <c r="J15" i="1"/>
  <c r="I15" i="1"/>
  <c r="J6" i="1"/>
  <c r="J5" i="1"/>
  <c r="J4" i="1"/>
  <c r="J3" i="1"/>
  <c r="J2" i="1"/>
  <c r="J50" i="1"/>
  <c r="J49" i="1"/>
  <c r="J48" i="1"/>
  <c r="J42" i="1"/>
  <c r="J127" i="1"/>
  <c r="I127" i="1"/>
  <c r="J107" i="1"/>
  <c r="J95" i="1"/>
  <c r="I95" i="1"/>
  <c r="J105" i="1"/>
  <c r="J104" i="1"/>
  <c r="I105" i="1"/>
  <c r="I104" i="1"/>
  <c r="J116" i="1"/>
  <c r="J119" i="1"/>
  <c r="J117" i="1"/>
  <c r="I117" i="1"/>
  <c r="J103" i="1"/>
  <c r="J62" i="1"/>
  <c r="I62" i="1"/>
  <c r="H62" i="1"/>
  <c r="G62" i="1"/>
  <c r="F62" i="1"/>
  <c r="J61" i="1"/>
  <c r="I61" i="1"/>
  <c r="H61" i="1"/>
  <c r="G61" i="1"/>
  <c r="F61" i="1"/>
  <c r="J60" i="1"/>
  <c r="I60" i="1"/>
  <c r="H60" i="1"/>
  <c r="G60" i="1"/>
  <c r="F60" i="1"/>
  <c r="J59" i="1"/>
  <c r="I59" i="1"/>
  <c r="J58" i="1"/>
  <c r="I58" i="1"/>
  <c r="I57" i="1"/>
  <c r="J57" i="1"/>
  <c r="J56" i="1"/>
  <c r="J55" i="1"/>
  <c r="J54" i="1"/>
  <c r="J53" i="1"/>
  <c r="J52" i="1"/>
  <c r="J51" i="1"/>
  <c r="J47" i="1"/>
  <c r="J46" i="1"/>
  <c r="J45" i="1"/>
  <c r="J44" i="1"/>
  <c r="J43" i="1"/>
  <c r="J41" i="1"/>
  <c r="J40" i="1"/>
  <c r="J39" i="1"/>
  <c r="J38" i="1"/>
  <c r="J37" i="1"/>
  <c r="J36" i="1"/>
  <c r="I36" i="1"/>
  <c r="J35" i="1"/>
  <c r="I35" i="1"/>
  <c r="J14" i="1"/>
  <c r="J13" i="1"/>
  <c r="J12" i="1"/>
  <c r="J11" i="1"/>
  <c r="J10" i="1"/>
  <c r="J9" i="1"/>
  <c r="J8" i="1"/>
  <c r="J7" i="1"/>
  <c r="M133" i="1"/>
  <c r="M124" i="1"/>
  <c r="L123" i="1"/>
  <c r="L122" i="1"/>
  <c r="L120" i="1"/>
  <c r="L112" i="1"/>
  <c r="L89" i="1"/>
  <c r="K114" i="1"/>
  <c r="L106" i="1"/>
  <c r="K106" i="1"/>
  <c r="K99" i="1"/>
  <c r="M98" i="1"/>
  <c r="M87" i="1"/>
  <c r="M84" i="1"/>
  <c r="L90" i="1"/>
  <c r="L83" i="1"/>
  <c r="L78" i="1"/>
  <c r="N88" i="1"/>
  <c r="K88" i="1"/>
  <c r="N118" i="1"/>
  <c r="K118" i="1"/>
  <c r="N121" i="1"/>
  <c r="M121" i="1"/>
  <c r="K121" i="1"/>
  <c r="L130" i="1"/>
  <c r="N130" i="1"/>
  <c r="N129" i="1"/>
  <c r="M129" i="1"/>
  <c r="L129" i="1"/>
  <c r="L74" i="1"/>
  <c r="N110" i="1"/>
  <c r="M110" i="1"/>
  <c r="K110" i="1"/>
  <c r="N101" i="1"/>
  <c r="M101" i="1"/>
  <c r="L101" i="1"/>
  <c r="M79" i="1"/>
  <c r="N107" i="1"/>
  <c r="L107" i="1"/>
  <c r="K107" i="1"/>
  <c r="M76" i="1"/>
  <c r="M75" i="1"/>
  <c r="N94" i="1"/>
  <c r="N93" i="1"/>
  <c r="L93" i="1"/>
  <c r="L94" i="1"/>
  <c r="K94" i="1"/>
  <c r="K93" i="1"/>
  <c r="M72" i="1"/>
  <c r="N77" i="1"/>
  <c r="L77" i="1"/>
  <c r="K77" i="1"/>
  <c r="L69" i="1"/>
  <c r="N82" i="1"/>
  <c r="M82" i="1"/>
  <c r="K82" i="1"/>
  <c r="M117" i="1"/>
  <c r="L117" i="1"/>
  <c r="K117" i="1"/>
  <c r="N62" i="1"/>
  <c r="M62" i="1"/>
  <c r="L62" i="1"/>
  <c r="K62" i="1"/>
  <c r="N61" i="1"/>
  <c r="M61" i="1"/>
  <c r="L61" i="1"/>
  <c r="K61" i="1"/>
  <c r="N60" i="1"/>
  <c r="M60" i="1"/>
  <c r="L60" i="1"/>
  <c r="K60" i="1"/>
  <c r="N59" i="1"/>
  <c r="M59" i="1"/>
  <c r="L59" i="1"/>
  <c r="K59" i="1"/>
  <c r="K58" i="1"/>
  <c r="L58" i="1"/>
  <c r="M58" i="1"/>
  <c r="N58" i="1"/>
  <c r="N57" i="1"/>
  <c r="M57" i="1"/>
  <c r="L57" i="1"/>
  <c r="K57" i="1"/>
  <c r="N56" i="1"/>
  <c r="M56" i="1"/>
  <c r="L56" i="1"/>
  <c r="K56" i="1"/>
  <c r="N55" i="1"/>
  <c r="M55" i="1"/>
  <c r="L55" i="1"/>
  <c r="K55" i="1"/>
  <c r="N54" i="1"/>
  <c r="M54" i="1"/>
  <c r="L54" i="1"/>
  <c r="K54" i="1"/>
  <c r="N53" i="1"/>
  <c r="M53" i="1"/>
  <c r="L53" i="1"/>
  <c r="K53" i="1"/>
  <c r="N52" i="1"/>
  <c r="M52" i="1"/>
  <c r="L52" i="1"/>
  <c r="K52" i="1"/>
  <c r="N51" i="1"/>
  <c r="M51" i="1"/>
  <c r="L51" i="1"/>
  <c r="K51" i="1"/>
  <c r="N50" i="1"/>
  <c r="M50" i="1"/>
  <c r="L50" i="1"/>
  <c r="K50" i="1"/>
  <c r="N49" i="1"/>
  <c r="M49" i="1"/>
  <c r="L49" i="1"/>
  <c r="K49" i="1"/>
  <c r="N48" i="1"/>
  <c r="M48" i="1"/>
  <c r="L48" i="1"/>
  <c r="K48" i="1"/>
  <c r="N47" i="1"/>
  <c r="M47" i="1"/>
  <c r="L47" i="1"/>
  <c r="K47" i="1"/>
  <c r="N46" i="1"/>
  <c r="M46" i="1"/>
  <c r="L46" i="1"/>
  <c r="K46" i="1"/>
  <c r="N45" i="1"/>
  <c r="M45" i="1"/>
  <c r="L45" i="1"/>
  <c r="K45" i="1"/>
  <c r="N44" i="1"/>
  <c r="M44" i="1"/>
  <c r="L44" i="1"/>
  <c r="K44" i="1"/>
  <c r="N43" i="1"/>
  <c r="M43" i="1"/>
  <c r="L43" i="1"/>
  <c r="K43" i="1"/>
  <c r="N42" i="1"/>
  <c r="M42" i="1"/>
  <c r="L42" i="1"/>
  <c r="K42" i="1"/>
  <c r="N85" i="1"/>
  <c r="N81" i="1"/>
  <c r="N80" i="1"/>
  <c r="N70" i="1"/>
  <c r="N67" i="1"/>
  <c r="N66" i="1"/>
  <c r="L126" i="1"/>
  <c r="L125" i="1"/>
  <c r="N41" i="1"/>
  <c r="M41" i="1"/>
  <c r="L41" i="1"/>
  <c r="K41" i="1"/>
  <c r="N40" i="1"/>
  <c r="M40" i="1"/>
  <c r="L40" i="1"/>
  <c r="K40" i="1"/>
  <c r="N39" i="1"/>
  <c r="M39" i="1"/>
  <c r="L39" i="1"/>
  <c r="K39" i="1"/>
  <c r="N38" i="1"/>
  <c r="M38" i="1"/>
  <c r="L38" i="1"/>
  <c r="K38" i="1"/>
  <c r="N37" i="1"/>
  <c r="M37" i="1"/>
  <c r="L37" i="1"/>
  <c r="K37" i="1"/>
  <c r="N36" i="1"/>
  <c r="M36" i="1"/>
  <c r="L36" i="1"/>
  <c r="K36" i="1"/>
  <c r="N35" i="1"/>
  <c r="M35" i="1"/>
  <c r="L35" i="1"/>
  <c r="K35" i="1"/>
  <c r="N34" i="1"/>
  <c r="M34" i="1"/>
  <c r="L34" i="1"/>
  <c r="K34" i="1"/>
  <c r="N33" i="1"/>
  <c r="M33" i="1"/>
  <c r="L33" i="1"/>
  <c r="K33" i="1"/>
  <c r="N32" i="1"/>
  <c r="M32" i="1"/>
  <c r="L32" i="1"/>
  <c r="K32" i="1"/>
  <c r="N31" i="1"/>
  <c r="M31" i="1"/>
  <c r="L31" i="1"/>
  <c r="K31" i="1"/>
  <c r="N30" i="1"/>
  <c r="M30" i="1"/>
  <c r="L30" i="1"/>
  <c r="K30" i="1"/>
  <c r="N29" i="1"/>
  <c r="M29" i="1"/>
  <c r="L29" i="1"/>
  <c r="K29" i="1"/>
  <c r="N28" i="1"/>
  <c r="M28" i="1"/>
  <c r="L28" i="1"/>
  <c r="K28" i="1"/>
  <c r="N92" i="1"/>
  <c r="N91" i="1"/>
  <c r="N96" i="1"/>
  <c r="N97" i="1"/>
  <c r="N100" i="1"/>
  <c r="L103" i="1"/>
  <c r="K103" i="1"/>
  <c r="N103" i="1"/>
  <c r="N27" i="1"/>
  <c r="M27" i="1"/>
  <c r="L27" i="1"/>
  <c r="K27" i="1"/>
  <c r="N26" i="1"/>
  <c r="M26" i="1"/>
  <c r="L26" i="1"/>
  <c r="K26" i="1"/>
  <c r="N25" i="1"/>
  <c r="M25" i="1"/>
  <c r="L25" i="1"/>
  <c r="K25" i="1"/>
  <c r="N24" i="1"/>
  <c r="M24" i="1"/>
  <c r="L24" i="1"/>
  <c r="K24" i="1"/>
  <c r="N23" i="1"/>
  <c r="M23" i="1"/>
  <c r="L23" i="1"/>
  <c r="K23" i="1"/>
  <c r="N22" i="1"/>
  <c r="M22" i="1"/>
  <c r="L22" i="1"/>
  <c r="K22" i="1"/>
  <c r="N21" i="1"/>
  <c r="M21" i="1"/>
  <c r="L21" i="1"/>
  <c r="K21" i="1"/>
  <c r="N20" i="1"/>
  <c r="M20" i="1"/>
  <c r="L20" i="1"/>
  <c r="K20" i="1"/>
  <c r="N19" i="1"/>
  <c r="M19" i="1"/>
  <c r="L19" i="1"/>
  <c r="K19" i="1"/>
  <c r="N18" i="1"/>
  <c r="M18" i="1"/>
  <c r="L18" i="1"/>
  <c r="K18" i="1"/>
  <c r="N17" i="1"/>
  <c r="M17" i="1"/>
  <c r="L17" i="1"/>
  <c r="K17" i="1"/>
  <c r="N16" i="1"/>
  <c r="M16" i="1"/>
  <c r="L16" i="1"/>
  <c r="K16" i="1"/>
  <c r="N109" i="1"/>
  <c r="N108" i="1"/>
  <c r="D115" i="1"/>
  <c r="N115" i="1"/>
  <c r="N113" i="1"/>
  <c r="N111" i="1"/>
  <c r="M111" i="1"/>
  <c r="N102" i="1"/>
  <c r="M102" i="1"/>
  <c r="N86" i="1"/>
  <c r="M86" i="1"/>
  <c r="N73" i="1"/>
  <c r="M73" i="1"/>
  <c r="N71" i="1"/>
  <c r="M71" i="1"/>
  <c r="N68" i="1"/>
  <c r="M68" i="1"/>
  <c r="N125" i="1"/>
  <c r="N123" i="1"/>
  <c r="N122" i="1"/>
  <c r="N89" i="1"/>
  <c r="J34" i="1"/>
  <c r="J33" i="1"/>
  <c r="J32" i="1"/>
  <c r="J31" i="1"/>
  <c r="J30" i="1"/>
  <c r="J29" i="1"/>
  <c r="J28" i="1"/>
  <c r="J27" i="1"/>
  <c r="J26" i="1"/>
  <c r="J25" i="1"/>
  <c r="J123" i="1"/>
  <c r="D75" i="1" l="1"/>
  <c r="N135" i="1"/>
  <c r="N134" i="1"/>
  <c r="N132" i="1"/>
  <c r="N131" i="1"/>
  <c r="N128" i="1"/>
  <c r="N119" i="1"/>
  <c r="N15" i="1"/>
  <c r="M15" i="1"/>
  <c r="L15" i="1"/>
  <c r="K15" i="1"/>
  <c r="N14" i="1"/>
  <c r="M14" i="1"/>
  <c r="L14" i="1"/>
  <c r="K14" i="1"/>
  <c r="N13" i="1"/>
  <c r="M13" i="1"/>
  <c r="L13" i="1"/>
  <c r="K13" i="1"/>
  <c r="N12" i="1"/>
  <c r="M12" i="1"/>
  <c r="L12" i="1"/>
  <c r="K12" i="1"/>
  <c r="N11" i="1"/>
  <c r="M11" i="1"/>
  <c r="L11" i="1"/>
  <c r="K11" i="1"/>
  <c r="N10" i="1"/>
  <c r="M10" i="1"/>
  <c r="L10" i="1"/>
  <c r="K10" i="1"/>
  <c r="N9" i="1"/>
  <c r="M9" i="1"/>
  <c r="L9" i="1"/>
  <c r="K9" i="1"/>
  <c r="N8" i="1"/>
  <c r="M8" i="1"/>
  <c r="L8" i="1"/>
  <c r="K8" i="1"/>
  <c r="N7" i="1"/>
  <c r="M7" i="1"/>
  <c r="L7" i="1"/>
  <c r="K7" i="1"/>
  <c r="N6" i="1"/>
  <c r="M6" i="1"/>
  <c r="L6" i="1"/>
  <c r="K6" i="1"/>
  <c r="N5" i="1"/>
  <c r="M5" i="1"/>
  <c r="L5" i="1"/>
  <c r="K5" i="1"/>
  <c r="N4" i="1"/>
  <c r="M4" i="1"/>
  <c r="L4" i="1"/>
  <c r="K4" i="1"/>
  <c r="N3" i="1"/>
  <c r="M3" i="1"/>
  <c r="L3" i="1"/>
  <c r="K3" i="1"/>
  <c r="N2" i="1"/>
  <c r="M2" i="1"/>
  <c r="L2" i="1"/>
  <c r="K2" i="1"/>
  <c r="A40" i="2"/>
  <c r="D2" i="1" l="1"/>
  <c r="D98" i="1"/>
  <c r="D135" i="1" l="1"/>
  <c r="D134" i="1" l="1"/>
  <c r="D133" i="1" l="1"/>
  <c r="D74" i="1" l="1"/>
  <c r="L138" i="1" l="1"/>
  <c r="L137" i="1"/>
  <c r="K137" i="1"/>
  <c r="K138" i="1"/>
  <c r="G138" i="1"/>
  <c r="G137" i="1"/>
  <c r="I138" i="1"/>
  <c r="I137" i="1"/>
  <c r="F137" i="1"/>
  <c r="F138" i="1"/>
  <c r="H137" i="1"/>
  <c r="H138" i="1"/>
  <c r="D62" i="1"/>
  <c r="D61" i="1" l="1"/>
  <c r="D60" i="1" l="1"/>
  <c r="D59" i="1" l="1"/>
  <c r="D58" i="1" l="1"/>
  <c r="D112" i="1" l="1"/>
  <c r="D131" i="1"/>
  <c r="D57" i="1"/>
  <c r="D101" i="1" l="1"/>
  <c r="M137" i="1" l="1"/>
  <c r="M138" i="1"/>
  <c r="N137" i="1"/>
  <c r="N138" i="1"/>
  <c r="J137" i="1"/>
  <c r="J138" i="1"/>
  <c r="D70" i="1"/>
  <c r="D125" i="1"/>
  <c r="D18" i="1" l="1"/>
  <c r="A19" i="2" s="1"/>
  <c r="D19" i="1"/>
  <c r="A20" i="2" s="1"/>
  <c r="D20" i="1"/>
  <c r="A21" i="2" s="1"/>
  <c r="D21" i="1"/>
  <c r="A22" i="2" s="1"/>
  <c r="D22" i="1"/>
  <c r="A25" i="2" s="1"/>
  <c r="G3" i="2" s="1"/>
  <c r="D119" i="1"/>
  <c r="D132" i="1"/>
  <c r="D130" i="1"/>
  <c r="D129" i="1"/>
  <c r="D128" i="1"/>
  <c r="D127" i="1"/>
  <c r="D126" i="1"/>
  <c r="D124" i="1"/>
  <c r="D123" i="1"/>
  <c r="D122" i="1"/>
  <c r="D121" i="1"/>
  <c r="D120" i="1"/>
  <c r="D118" i="1"/>
  <c r="D117" i="1"/>
  <c r="D116" i="1"/>
  <c r="D114" i="1"/>
  <c r="D113" i="1"/>
  <c r="D111" i="1"/>
  <c r="D110" i="1"/>
  <c r="D109" i="1"/>
  <c r="D108" i="1"/>
  <c r="D107" i="1"/>
  <c r="D106" i="1"/>
  <c r="D105" i="1"/>
  <c r="D104" i="1"/>
  <c r="D103" i="1"/>
  <c r="D102" i="1"/>
  <c r="D100" i="1"/>
  <c r="D99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3" i="1"/>
  <c r="D72" i="1"/>
  <c r="D71" i="1"/>
  <c r="D69" i="1"/>
  <c r="D68" i="1"/>
  <c r="D67" i="1"/>
  <c r="D66" i="1"/>
  <c r="C22" i="2" l="1"/>
  <c r="E22" i="2"/>
  <c r="C21" i="2"/>
  <c r="E21" i="2"/>
  <c r="C20" i="2"/>
  <c r="E20" i="2"/>
  <c r="C19" i="2"/>
  <c r="E19" i="2"/>
  <c r="D56" i="1" l="1"/>
  <c r="D55" i="1"/>
  <c r="A62" i="2" s="1"/>
  <c r="D54" i="1"/>
  <c r="A61" i="2" s="1"/>
  <c r="D53" i="1"/>
  <c r="A60" i="2" s="1"/>
  <c r="D52" i="1"/>
  <c r="A59" i="2" s="1"/>
  <c r="D51" i="1"/>
  <c r="A58" i="2" s="1"/>
  <c r="D50" i="1"/>
  <c r="A57" i="2" s="1"/>
  <c r="D49" i="1"/>
  <c r="A56" i="2" s="1"/>
  <c r="D48" i="1"/>
  <c r="A55" i="2" s="1"/>
  <c r="D47" i="1"/>
  <c r="A53" i="2" s="1"/>
  <c r="D46" i="1"/>
  <c r="A52" i="2" s="1"/>
  <c r="D45" i="1"/>
  <c r="A51" i="2" s="1"/>
  <c r="D44" i="1"/>
  <c r="A50" i="2" s="1"/>
  <c r="D43" i="1"/>
  <c r="A49" i="2" s="1"/>
  <c r="D42" i="1"/>
  <c r="A48" i="2" s="1"/>
  <c r="D41" i="1"/>
  <c r="A47" i="2" s="1"/>
  <c r="G22" i="2" s="1"/>
  <c r="D40" i="1"/>
  <c r="A46" i="2" s="1"/>
  <c r="G21" i="2" s="1"/>
  <c r="D39" i="1"/>
  <c r="A42" i="2" s="1"/>
  <c r="G20" i="2" s="1"/>
  <c r="D38" i="1"/>
  <c r="A41" i="2" s="1"/>
  <c r="G19" i="2" s="1"/>
  <c r="D37" i="1"/>
  <c r="G18" i="2" s="1"/>
  <c r="D36" i="1"/>
  <c r="A39" i="2" s="1"/>
  <c r="G17" i="2" s="1"/>
  <c r="D35" i="1"/>
  <c r="A38" i="2" s="1"/>
  <c r="G16" i="2" s="1"/>
  <c r="D34" i="1"/>
  <c r="A37" i="2" s="1"/>
  <c r="G15" i="2" s="1"/>
  <c r="D33" i="1"/>
  <c r="A36" i="2" s="1"/>
  <c r="G14" i="2" s="1"/>
  <c r="D32" i="1"/>
  <c r="A35" i="2" s="1"/>
  <c r="G13" i="2" s="1"/>
  <c r="D31" i="1"/>
  <c r="A34" i="2" s="1"/>
  <c r="G12" i="2" s="1"/>
  <c r="D30" i="1"/>
  <c r="A33" i="2" s="1"/>
  <c r="G11" i="2" s="1"/>
  <c r="D29" i="1"/>
  <c r="A32" i="2" s="1"/>
  <c r="G10" i="2" s="1"/>
  <c r="D28" i="1"/>
  <c r="A31" i="2" s="1"/>
  <c r="G9" i="2" s="1"/>
  <c r="D27" i="1"/>
  <c r="A30" i="2" s="1"/>
  <c r="G8" i="2" s="1"/>
  <c r="D26" i="1"/>
  <c r="A29" i="2" s="1"/>
  <c r="G7" i="2" s="1"/>
  <c r="D25" i="1"/>
  <c r="A28" i="2" s="1"/>
  <c r="G6" i="2" s="1"/>
  <c r="D24" i="1"/>
  <c r="A27" i="2" s="1"/>
  <c r="G5" i="2" s="1"/>
  <c r="D23" i="1"/>
  <c r="A26" i="2" s="1"/>
  <c r="G4" i="2" s="1"/>
  <c r="D17" i="1"/>
  <c r="A18" i="2" s="1"/>
  <c r="D16" i="1"/>
  <c r="A17" i="2" s="1"/>
  <c r="D15" i="1"/>
  <c r="A16" i="2" s="1"/>
  <c r="D14" i="1"/>
  <c r="A15" i="2" s="1"/>
  <c r="D13" i="1"/>
  <c r="A14" i="2" s="1"/>
  <c r="D12" i="1"/>
  <c r="A13" i="2" s="1"/>
  <c r="D11" i="1"/>
  <c r="A12" i="2" s="1"/>
  <c r="D10" i="1"/>
  <c r="A11" i="2" s="1"/>
  <c r="D9" i="1"/>
  <c r="A10" i="2" s="1"/>
  <c r="D8" i="1"/>
  <c r="A9" i="2" s="1"/>
  <c r="D7" i="1"/>
  <c r="A8" i="2" s="1"/>
  <c r="D6" i="1"/>
  <c r="A7" i="2" s="1"/>
  <c r="D5" i="1"/>
  <c r="A6" i="2" s="1"/>
  <c r="D4" i="1"/>
  <c r="A5" i="2" s="1"/>
  <c r="D3" i="1"/>
  <c r="A4" i="2" s="1"/>
  <c r="A3" i="2"/>
  <c r="C10" i="2" l="1"/>
  <c r="E10" i="2"/>
  <c r="C3" i="2"/>
  <c r="E3" i="2"/>
  <c r="C11" i="2"/>
  <c r="E11" i="2"/>
  <c r="C15" i="2"/>
  <c r="E15" i="2"/>
  <c r="C14" i="2"/>
  <c r="E14" i="2"/>
  <c r="C7" i="2"/>
  <c r="E7" i="2"/>
  <c r="C8" i="2"/>
  <c r="E8" i="2"/>
  <c r="C12" i="2"/>
  <c r="E12" i="2"/>
  <c r="C16" i="2"/>
  <c r="E16" i="2"/>
  <c r="C6" i="2"/>
  <c r="E6" i="2"/>
  <c r="C18" i="2"/>
  <c r="E18" i="2"/>
  <c r="C4" i="2"/>
  <c r="E4" i="2"/>
  <c r="C5" i="2"/>
  <c r="E5" i="2"/>
  <c r="C9" i="2"/>
  <c r="E9" i="2"/>
  <c r="C13" i="2"/>
  <c r="E13" i="2"/>
  <c r="C17" i="2"/>
  <c r="E17" i="2"/>
</calcChain>
</file>

<file path=xl/sharedStrings.xml><?xml version="1.0" encoding="utf-8"?>
<sst xmlns="http://schemas.openxmlformats.org/spreadsheetml/2006/main" count="2624" uniqueCount="444">
  <si>
    <t>Nombre</t>
  </si>
  <si>
    <t>Apellido(s)</t>
  </si>
  <si>
    <t>INMACULADA</t>
  </si>
  <si>
    <t>AGREDANO ESPINAL</t>
  </si>
  <si>
    <t>MARINA</t>
  </si>
  <si>
    <t>BARBERO PIÑERO</t>
  </si>
  <si>
    <t>FRANCISCO</t>
  </si>
  <si>
    <t>BARRERA GUERRERO</t>
  </si>
  <si>
    <t>BLANCO PORTILLO</t>
  </si>
  <si>
    <t>LUCIA</t>
  </si>
  <si>
    <t>CALERO GALLEGOS</t>
  </si>
  <si>
    <t>ISMAEL</t>
  </si>
  <si>
    <t>CAMARERO MATAS</t>
  </si>
  <si>
    <t>PEDRO ANTONIO</t>
  </si>
  <si>
    <t>CARNERERO MOLINA</t>
  </si>
  <si>
    <t>ANA</t>
  </si>
  <si>
    <t>CARO POZO</t>
  </si>
  <si>
    <t>JAIME DE</t>
  </si>
  <si>
    <t>CASTRO ESCRIBANO</t>
  </si>
  <si>
    <t>JUAN JOSE</t>
  </si>
  <si>
    <t>CECILLA MORALES</t>
  </si>
  <si>
    <t>TOMAS</t>
  </si>
  <si>
    <t>CUBERO PEREZ</t>
  </si>
  <si>
    <t>FERNANDO</t>
  </si>
  <si>
    <t>CUESTA BUENO</t>
  </si>
  <si>
    <t>JIMENA</t>
  </si>
  <si>
    <t>DE PRADA BALSERA</t>
  </si>
  <si>
    <t>SARA</t>
  </si>
  <si>
    <t>DELGADO CASTILLA</t>
  </si>
  <si>
    <t>JOSE CARLOS</t>
  </si>
  <si>
    <t>GARCIA JURADO</t>
  </si>
  <si>
    <t>JULIO</t>
  </si>
  <si>
    <t>GUILLEN JIMENEZ</t>
  </si>
  <si>
    <t>IRENE</t>
  </si>
  <si>
    <t>INFANTES MARIN</t>
  </si>
  <si>
    <t>JOSE LUIS</t>
  </si>
  <si>
    <t>JIMENEZ CABELLO</t>
  </si>
  <si>
    <t>DAVID</t>
  </si>
  <si>
    <t>LARA TARAZAGA</t>
  </si>
  <si>
    <t>RAQUEL</t>
  </si>
  <si>
    <t>LEON RODRIGUEZ</t>
  </si>
  <si>
    <t>AINA</t>
  </si>
  <si>
    <t>LLANERAS CASAS</t>
  </si>
  <si>
    <t>GUILLERMO FRANCISC</t>
  </si>
  <si>
    <t>LOPEZ FRIAS</t>
  </si>
  <si>
    <t>NICOLAS</t>
  </si>
  <si>
    <t>LOPEZ ROMERO</t>
  </si>
  <si>
    <t>JULIA</t>
  </si>
  <si>
    <t>LOPEZ SACRAMENTO</t>
  </si>
  <si>
    <t>MARTIN BERNA</t>
  </si>
  <si>
    <t>ANDREA</t>
  </si>
  <si>
    <t>MARTINEZ CEJUDO</t>
  </si>
  <si>
    <t>ALBERTO</t>
  </si>
  <si>
    <t>MARTINEZ MORALES</t>
  </si>
  <si>
    <t>IGNACIO</t>
  </si>
  <si>
    <t>MARTINEZ RODRIGUEZ</t>
  </si>
  <si>
    <t>ALVARO</t>
  </si>
  <si>
    <t>MECA MONDEJAR</t>
  </si>
  <si>
    <t>JUAN MANUEL</t>
  </si>
  <si>
    <t>MORENO MARTINEZ</t>
  </si>
  <si>
    <t>MORILLAS PERALTA</t>
  </si>
  <si>
    <t>FRANCISCO MAXIMO</t>
  </si>
  <si>
    <t>ORTEGA CALVO</t>
  </si>
  <si>
    <t>ALBA</t>
  </si>
  <si>
    <t>ORTUÑO JIMENEZ</t>
  </si>
  <si>
    <t>ALEJANDRO</t>
  </si>
  <si>
    <t>PACHECO LEON</t>
  </si>
  <si>
    <t>ROCIO</t>
  </si>
  <si>
    <t>PALMA MARTIN</t>
  </si>
  <si>
    <t>MARCOS</t>
  </si>
  <si>
    <t>PALOMINO RODRIGUEZ</t>
  </si>
  <si>
    <t>JAVIER</t>
  </si>
  <si>
    <t>PASTOR DIAZ</t>
  </si>
  <si>
    <t>CARMEN</t>
  </si>
  <si>
    <t>PLATA FERNANDEZ</t>
  </si>
  <si>
    <t>MARIA</t>
  </si>
  <si>
    <t>POYATO BLANCO</t>
  </si>
  <si>
    <t>NOELIA</t>
  </si>
  <si>
    <t>PRADOS GARCIA</t>
  </si>
  <si>
    <t>PUCHE GOMEZ</t>
  </si>
  <si>
    <t>RAMIREZ SALAZAR</t>
  </si>
  <si>
    <t>ALVARO JAVIER</t>
  </si>
  <si>
    <t>RAMIRO GIMENEZ</t>
  </si>
  <si>
    <t>RODRIGUEZ GIL</t>
  </si>
  <si>
    <t>RODRIGUEZ SERRANO</t>
  </si>
  <si>
    <t>HUGO</t>
  </si>
  <si>
    <t>RUIZ ARANCE</t>
  </si>
  <si>
    <t>SAEZ GUTIERREZ</t>
  </si>
  <si>
    <t>ANTONIO</t>
  </si>
  <si>
    <t>SAEZ MARTIN</t>
  </si>
  <si>
    <t>MARIO</t>
  </si>
  <si>
    <t>SALGUERO LOPEZ</t>
  </si>
  <si>
    <t>THALIA</t>
  </si>
  <si>
    <t>SERRANO CAÑAS</t>
  </si>
  <si>
    <t>RUBEN</t>
  </si>
  <si>
    <t>SERRANO HERNANDEZ</t>
  </si>
  <si>
    <t>SOLDADO CARO</t>
  </si>
  <si>
    <t>SOTO RAMOS</t>
  </si>
  <si>
    <t>TAPIA NAVARRO</t>
  </si>
  <si>
    <t>GABRIELA MARIA</t>
  </si>
  <si>
    <t>TYRELL REQUENA</t>
  </si>
  <si>
    <t>Grupo C - aula M2</t>
  </si>
  <si>
    <t>Grupo B - Aula M1</t>
  </si>
  <si>
    <t>Grupo A, aula A -15</t>
  </si>
  <si>
    <t>Economía, aula A -15</t>
  </si>
  <si>
    <t>Economía B, aula A -15</t>
  </si>
  <si>
    <t>Economía A, aula A -15</t>
  </si>
  <si>
    <t>Cálculo de Probabilidades I/ Estadística Descriptiva /Análisis Matemático I</t>
  </si>
  <si>
    <t>Estadística Descriptiva / Informática I / Cálculo de Probabilidades I/ Análisis Matemático I</t>
  </si>
  <si>
    <t>EstDesc</t>
  </si>
  <si>
    <t>AnaMatI</t>
  </si>
  <si>
    <t>CalProI</t>
  </si>
  <si>
    <t>Econo</t>
  </si>
  <si>
    <t>EstDesc_P</t>
  </si>
  <si>
    <t>AnaMatI_P</t>
  </si>
  <si>
    <t>CalProI_P</t>
  </si>
  <si>
    <t>Econo_P</t>
  </si>
  <si>
    <t>InformI</t>
  </si>
  <si>
    <t>Los alumnos anteriores son los de nueva matrícula, los siguientes son los que han cursado primero alguna vez</t>
  </si>
  <si>
    <t>SANDRA</t>
  </si>
  <si>
    <t>ANDRADES MONTESINOS</t>
  </si>
  <si>
    <t>EMILIO</t>
  </si>
  <si>
    <t>ARANDA PRENDES</t>
  </si>
  <si>
    <t>ARROYO MARQUEZ</t>
  </si>
  <si>
    <t>JOSE</t>
  </si>
  <si>
    <t>CARLOS</t>
  </si>
  <si>
    <t>BELTRAN VILCHEZ</t>
  </si>
  <si>
    <t>BAYO IBAÑEZ</t>
  </si>
  <si>
    <t>CARMONA LOPEZ</t>
  </si>
  <si>
    <t>CALVENTE PEREZ</t>
  </si>
  <si>
    <t>JUAN</t>
  </si>
  <si>
    <t>CARO SANCHEZ</t>
  </si>
  <si>
    <t>RICARDO</t>
  </si>
  <si>
    <t>CHACON LEYVA</t>
  </si>
  <si>
    <t>LOLA</t>
  </si>
  <si>
    <t>CHAVES GARCIA-DONAS</t>
  </si>
  <si>
    <t>PATRICIA</t>
  </si>
  <si>
    <t>CONTRERAS PARRA</t>
  </si>
  <si>
    <t>CRUZ SANCHEZ</t>
  </si>
  <si>
    <t>DE LA HOZ GÓMEZ</t>
  </si>
  <si>
    <t>ESTEBAN ZUBILLAGA</t>
  </si>
  <si>
    <t>PEDRO</t>
  </si>
  <si>
    <t>GALVEZ RODRIGUEZ</t>
  </si>
  <si>
    <t>GARCIA BUSTOS</t>
  </si>
  <si>
    <t>INMACULADA CONCEPCION</t>
  </si>
  <si>
    <t>GARCIA PEREZ</t>
  </si>
  <si>
    <t>MIGUEL</t>
  </si>
  <si>
    <t>GIJON JIMENEZ</t>
  </si>
  <si>
    <t>LAURA JESUS</t>
  </si>
  <si>
    <t>GONZALEZ CARRASCO</t>
  </si>
  <si>
    <t>GONZALEZ CUERVA</t>
  </si>
  <si>
    <t>GRANADOS RUIZ</t>
  </si>
  <si>
    <t>GUERRERO ORTIZ</t>
  </si>
  <si>
    <t>JESUS</t>
  </si>
  <si>
    <t>GUTIERREZ ALFARO</t>
  </si>
  <si>
    <t>ANTONIO JOSE</t>
  </si>
  <si>
    <t>HEREDIA FERNANDEZ</t>
  </si>
  <si>
    <t>SAMUEL LUIS</t>
  </si>
  <si>
    <t>HIDALGO MARTIN</t>
  </si>
  <si>
    <t>NEREA</t>
  </si>
  <si>
    <t>SILVIA</t>
  </si>
  <si>
    <t>IBAÑEZ SANCHEZ</t>
  </si>
  <si>
    <t>IBAÑEZ DEL RIO</t>
  </si>
  <si>
    <t>JAEN LEYVA</t>
  </si>
  <si>
    <t>ANGEL</t>
  </si>
  <si>
    <t>JIMENEZ ALUMBREROS</t>
  </si>
  <si>
    <t>PAPILLON</t>
  </si>
  <si>
    <t>LÉA</t>
  </si>
  <si>
    <t>YAO</t>
  </si>
  <si>
    <t>LIN</t>
  </si>
  <si>
    <t>JOSE MARIA</t>
  </si>
  <si>
    <t>LOPEZ TORRES</t>
  </si>
  <si>
    <t>MACIAS EL MAJTY</t>
  </si>
  <si>
    <t>EINAR NIELS</t>
  </si>
  <si>
    <t>MADSEN CHOPPI</t>
  </si>
  <si>
    <t>MADUEÑO GALVEZ</t>
  </si>
  <si>
    <t>SANTIAGO</t>
  </si>
  <si>
    <t>MARTIN CABRERA</t>
  </si>
  <si>
    <t>JUAN LUIS</t>
  </si>
  <si>
    <t>MARTINEZ GUALDA</t>
  </si>
  <si>
    <t>MORALES RUIZ</t>
  </si>
  <si>
    <t>SAMUEL</t>
  </si>
  <si>
    <t>MORENO FRANCISCO</t>
  </si>
  <si>
    <t>MORENO PASADAS</t>
  </si>
  <si>
    <t>ANTONIO JESUS</t>
  </si>
  <si>
    <t>MORENO RECHE</t>
  </si>
  <si>
    <t>MOSCOSO PEREZ</t>
  </si>
  <si>
    <t>MOYA RAMIREZ</t>
  </si>
  <si>
    <t>FRANCISCO LUIS</t>
  </si>
  <si>
    <t>NAVARRO MARTINEZ</t>
  </si>
  <si>
    <t>MUÑOZ CORDOBA</t>
  </si>
  <si>
    <t>EMMANUEL</t>
  </si>
  <si>
    <t>PALMA JIMENEZ</t>
  </si>
  <si>
    <t>CARMEN PAULA</t>
  </si>
  <si>
    <t>PEREZ BENITEZ</t>
  </si>
  <si>
    <t>JORGE</t>
  </si>
  <si>
    <t>QUIÑONES TORRES</t>
  </si>
  <si>
    <t>CARMEN MARIA</t>
  </si>
  <si>
    <t>RAYA RODRIGUEZ</t>
  </si>
  <si>
    <t>LAURA</t>
  </si>
  <si>
    <t>RESA OYA</t>
  </si>
  <si>
    <t>PABLO</t>
  </si>
  <si>
    <t>RUIZ ARANDA</t>
  </si>
  <si>
    <t>SALCEDO CONTRERAS</t>
  </si>
  <si>
    <t>AGUSTIN</t>
  </si>
  <si>
    <t>SECILLA ARIZA</t>
  </si>
  <si>
    <t>SEVILLA NAVARRO</t>
  </si>
  <si>
    <t>PAOLA</t>
  </si>
  <si>
    <t>SORIA OSUNA</t>
  </si>
  <si>
    <t>NICOLAU</t>
  </si>
  <si>
    <t>SUREDA PASCUAL</t>
  </si>
  <si>
    <t>PAULA</t>
  </si>
  <si>
    <t>TIRADO PEÑA</t>
  </si>
  <si>
    <t>JOSE MANUEL</t>
  </si>
  <si>
    <t>TORRECILLAS GONZALEZ</t>
  </si>
  <si>
    <t>LIDIA</t>
  </si>
  <si>
    <t>TORRES ENTRENA</t>
  </si>
  <si>
    <t>MARIA JOSE</t>
  </si>
  <si>
    <t>TUNEZ MARTOS</t>
  </si>
  <si>
    <t>THOMAS</t>
  </si>
  <si>
    <t>TURQUET</t>
  </si>
  <si>
    <t>ANGEL GABRIEL</t>
  </si>
  <si>
    <t>UNICA NAVARRETE</t>
  </si>
  <si>
    <t>ROBERTO</t>
  </si>
  <si>
    <t>VAZQUEZ TRUJILLO</t>
  </si>
  <si>
    <t>VEGA RIVAS</t>
  </si>
  <si>
    <t>MIGUEL ANGEL</t>
  </si>
  <si>
    <t>ZUÑIGA RODRIGUEZ</t>
  </si>
  <si>
    <t>Casilla en blanco indica que no se encuentra matriculado en esa asignatura</t>
  </si>
  <si>
    <t>Asignatura matriculada</t>
  </si>
  <si>
    <t>GABRIELA MARIA TYRELL REQUENA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</si>
  <si>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</si>
  <si>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</si>
  <si>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</si>
  <si>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</si>
  <si>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</si>
  <si>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</si>
  <si>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</si>
  <si>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</si>
  <si>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</si>
  <si>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</si>
  <si>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</si>
  <si>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</si>
  <si>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</si>
  <si>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</si>
  <si>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</si>
  <si>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</si>
  <si>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</si>
  <si>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</si>
  <si>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</si>
  <si>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</si>
  <si>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</si>
  <si>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</si>
  <si>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</si>
  <si>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</si>
  <si>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</si>
  <si>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</si>
  <si>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</si>
  <si>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</si>
  <si>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</si>
  <si>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</si>
  <si>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</si>
  <si>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</si>
  <si>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</si>
  <si>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</si>
  <si>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</si>
  <si>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</si>
  <si>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</si>
  <si>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</si>
  <si>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</si>
  <si>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</si>
  <si>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</si>
  <si>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</si>
  <si>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</si>
  <si>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</si>
  <si>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</si>
  <si>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</si>
  <si>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</si>
  <si>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</si>
  <si>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</si>
  <si>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</si>
  <si>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</si>
  <si>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</si>
  <si>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</si>
  <si>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</si>
  <si>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</si>
  <si>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PABLO RUIZ ARANDA</t>
  </si>
  <si>
    <t>MARIA POYATO BLANCO</t>
  </si>
  <si>
    <t>NOELIA PRADOS GARCIA</t>
  </si>
  <si>
    <t>ALEJANDRO PUCHE GOMEZ</t>
  </si>
  <si>
    <t>ALEJANDRO RAMIREZ SALAZAR</t>
  </si>
  <si>
    <t>ALVARO JAVIER RAMIRO GIMENEZ</t>
  </si>
  <si>
    <t>ALVARO RODRIGUEZ GIL</t>
  </si>
  <si>
    <t>JAVIER RODRIGUEZ SERRANO</t>
  </si>
  <si>
    <t>HUGO RUIZ ARANCE</t>
  </si>
  <si>
    <t>SARA SAEZ GUTIERREZ</t>
  </si>
  <si>
    <t>ANTONIO SAEZ MARTIN</t>
  </si>
  <si>
    <t>MARIO SALGUERO LOPEZ</t>
  </si>
  <si>
    <t>THALIA SERRANO CAÑAS</t>
  </si>
  <si>
    <t>RUBEN SERRANO HERNANDEZ</t>
  </si>
  <si>
    <t>ANA SOLDADO CARO</t>
  </si>
  <si>
    <t>MARIO SOTO RAMOS</t>
  </si>
  <si>
    <t>DAVID TAPIA NAVARRO</t>
  </si>
  <si>
    <t>JAVIER PASTOR DIAZ</t>
  </si>
  <si>
    <t>CARMEN PLATA FERNANDEZ</t>
  </si>
  <si>
    <t>IRENE INFANTES MARIN</t>
  </si>
  <si>
    <t>JOSE LUIS JIMENEZ CABELLO</t>
  </si>
  <si>
    <t>DAVID LARA TARAZAGA</t>
  </si>
  <si>
    <t>RAQUEL LEON RODRIGUEZ</t>
  </si>
  <si>
    <t>MARCOS PALOMINO RODRIGUEZ</t>
  </si>
  <si>
    <t>Cálculo de Probabilidades I</t>
  </si>
  <si>
    <t>Estadística Descriptiva</t>
  </si>
  <si>
    <t>Análisis Matemático I</t>
  </si>
  <si>
    <t>JOSE BAYO IBAÑEZ</t>
  </si>
  <si>
    <t>RICARDO CHACON LEYVA</t>
  </si>
  <si>
    <t>ANA CARMONA LOPEZ</t>
  </si>
  <si>
    <t>ALVARO CRUZ SANCHEZ</t>
  </si>
  <si>
    <t>LOLA CHAVES GARCIA-DONAS</t>
  </si>
  <si>
    <t>PATRICIA CONTRERAS PARRA</t>
  </si>
  <si>
    <t>ANTONIO JOSE HEREDIA FERNANDEZ</t>
  </si>
  <si>
    <t>MIGUEL JAEN LEYVA</t>
  </si>
  <si>
    <t>ANGEL JIMENEZ ALUMBREROS</t>
  </si>
  <si>
    <t>PATRICIA ESTEBAN ZUBILLAGA</t>
  </si>
  <si>
    <t>NICOLAU SUREDA PASCUAL</t>
  </si>
  <si>
    <t>LIDIA TORRES ENTRENA</t>
  </si>
  <si>
    <t>ANA VEGA RIVAS</t>
  </si>
  <si>
    <t>LAURA JESUS GONZALEZ CARRASCO</t>
  </si>
  <si>
    <t>SANDRA GUERRERO ORTIZ</t>
  </si>
  <si>
    <t>MARIA MACIAS EL MAJTY</t>
  </si>
  <si>
    <t>ALEJANDRO MORALES RUIZ</t>
  </si>
  <si>
    <t>PAPILLON LÉA</t>
  </si>
  <si>
    <t>SANTIAGO MARTIN CABRERA</t>
  </si>
  <si>
    <t>PAULA TIRADO PEÑA</t>
  </si>
  <si>
    <t>JOSE MANUEL TORRECILLAS GONZALEZ</t>
  </si>
  <si>
    <t>INMACULADA AGREDANO ESPINAL</t>
  </si>
  <si>
    <t>MARINA BARBERO PIÑERO</t>
  </si>
  <si>
    <t>FRANCISCO BARRERA GUERRERO</t>
  </si>
  <si>
    <t>FRANCISCO BLANCO PORTILLO</t>
  </si>
  <si>
    <t>LUCIA CALERO GALLEGOS</t>
  </si>
  <si>
    <t>ISMAEL CAMARERO MATAS</t>
  </si>
  <si>
    <t>PEDRO ANTONIO CARNERERO MOLINA</t>
  </si>
  <si>
    <t>ANA CARO POZO</t>
  </si>
  <si>
    <t>JAIME DE CASTRO ESCRIBANO</t>
  </si>
  <si>
    <t>JUAN JOSE CECILLA MORALES</t>
  </si>
  <si>
    <t>TOMAS CUBERO PEREZ</t>
  </si>
  <si>
    <t>FERNANDO CUESTA BUENO</t>
  </si>
  <si>
    <t>JIMENA DE PRADA BALSERA</t>
  </si>
  <si>
    <t>SARA DELGADO CASTILLA</t>
  </si>
  <si>
    <t>JOSE CARLOS GARCIA JURADO</t>
  </si>
  <si>
    <t>JULIO GUILLEN JIMENEZ</t>
  </si>
  <si>
    <t xml:space="preserve">Estadística Descriptiva </t>
  </si>
  <si>
    <t>Informática I</t>
  </si>
  <si>
    <t>SAMUEL MORENO FRANCISCO</t>
  </si>
  <si>
    <t>JOSE MORENO PASADAS</t>
  </si>
  <si>
    <t>ALBERTO MOSCOSO PEREZ</t>
  </si>
  <si>
    <t>AGUSTIN SECILLA ARIZA</t>
  </si>
  <si>
    <t>THOMAS TURQUET</t>
  </si>
  <si>
    <t>LAURA RESA OYA</t>
  </si>
  <si>
    <t>ROBERTO VAZQUEZ TRUJILLO</t>
  </si>
  <si>
    <t>LUCIA ARROYO MARQUEZ</t>
  </si>
  <si>
    <t>RUBEN CALVENTE PEREZ</t>
  </si>
  <si>
    <t>JUAN JOSE DE LA HOZ GÓMEZ</t>
  </si>
  <si>
    <t>JUAN CARO SANCHEZ</t>
  </si>
  <si>
    <t>MIGUEL GIJON JIMENEZ</t>
  </si>
  <si>
    <t>INMACULADA CONCEPCION GARCIA PEREZ</t>
  </si>
  <si>
    <t>SAMUEL LUIS HIDALGO MARTIN</t>
  </si>
  <si>
    <t>MARIA GRANADOS RUIZ</t>
  </si>
  <si>
    <t>ANTONIO JESUS MORENO RECHE</t>
  </si>
  <si>
    <t>JUAN LUIS MARTINEZ GUALDA</t>
  </si>
  <si>
    <t>ALBA SEVILLA NAVARRO</t>
  </si>
  <si>
    <t>FRANCISCO LUIS NAVARRO MARTINEZ</t>
  </si>
  <si>
    <t>EMMANUEL PALMA JIMENEZ</t>
  </si>
  <si>
    <t>MARIA JOSE TUNEZ MARTOS</t>
  </si>
  <si>
    <t>PAOLA SORIA OSUNA</t>
  </si>
  <si>
    <t>SANDRA ANDRADES MONTESINOS</t>
  </si>
  <si>
    <t>EMILIO ARANDA PRENDES</t>
  </si>
  <si>
    <t>CARLOS BELTRAN VILCHEZ</t>
  </si>
  <si>
    <t>PEDRO GALVEZ RODRIGUEZ</t>
  </si>
  <si>
    <t>JULIO GARCIA BUSTOS</t>
  </si>
  <si>
    <t>PATRICIA GONZALEZ CUERVA</t>
  </si>
  <si>
    <t>JESUS GUTIERREZ ALFARO</t>
  </si>
  <si>
    <t>NEREA IBAÑEZ DEL RIO</t>
  </si>
  <si>
    <t>SILVIA IBAÑEZ SANCHEZ</t>
  </si>
  <si>
    <t>YAO LIN</t>
  </si>
  <si>
    <t>JOSE MARIA LOPEZ TORRES</t>
  </si>
  <si>
    <t>ALEJANDRO MADUEÑO GALVEZ</t>
  </si>
  <si>
    <t>FERNANDO MOYA RAMIREZ</t>
  </si>
  <si>
    <t>CARMEN MUÑOZ CORDOBA</t>
  </si>
  <si>
    <t>CARMEN PAULA PEREZ BENITEZ</t>
  </si>
  <si>
    <t>CARMEN MARIA RAYA RODRIGUEZ</t>
  </si>
  <si>
    <t>SILVIA SALCEDO CONTRERAS</t>
  </si>
  <si>
    <t>ANGEL GABRIEL UNICA NAVARRETE</t>
  </si>
  <si>
    <t>MIGUEL ANGEL ZUÑIGA RODRIGUEZ</t>
  </si>
  <si>
    <t>AINA LLANERAS CASAS</t>
  </si>
  <si>
    <t>GUILLERMO FRANCISC LOPEZ FRIAS</t>
  </si>
  <si>
    <t>NICOLAS LOPEZ ROMERO</t>
  </si>
  <si>
    <t>JULIA LOPEZ SACRAMENTO</t>
  </si>
  <si>
    <t>FRANCISCO MARTIN BERNA</t>
  </si>
  <si>
    <t>ANDREA MARTINEZ CEJUDO</t>
  </si>
  <si>
    <t>ALBERTO MARTINEZ MORALES</t>
  </si>
  <si>
    <t>IGNACIO MARTINEZ RODRIGUEZ</t>
  </si>
  <si>
    <t>ALVARO MECA MONDEJAR</t>
  </si>
  <si>
    <t>JUAN MANUEL MORENO MARTINEZ</t>
  </si>
  <si>
    <t>LUCIA MORILLAS PERALTA</t>
  </si>
  <si>
    <t>FRANCISCO MAXIMO ORTEGA CALVO</t>
  </si>
  <si>
    <t>ALBA ORTUÑO JIMENEZ</t>
  </si>
  <si>
    <t>ALEJANDRO PACHECO LEON</t>
  </si>
  <si>
    <t>ROCIO PALMA MARTIN</t>
  </si>
  <si>
    <t>EINAR NIELS MADSEN CHOPPI</t>
  </si>
  <si>
    <t>JORGE QUIÑONES TORRES</t>
  </si>
  <si>
    <t>YESTE MATEOS</t>
  </si>
  <si>
    <t>56</t>
  </si>
  <si>
    <t>VERA RUIZ</t>
  </si>
  <si>
    <t>PALOMINO ROBLES</t>
  </si>
  <si>
    <t>ANGELA</t>
  </si>
  <si>
    <t>GOMEZ DEL PULGAR RIVERA</t>
  </si>
  <si>
    <t>57</t>
  </si>
  <si>
    <t>SANCHEZ JIMENEZ</t>
  </si>
  <si>
    <t>58</t>
  </si>
  <si>
    <t>MARIO YESTE MATEOS</t>
  </si>
  <si>
    <t>ANGELA GOMEZ DEL PULGAR RIVERA</t>
  </si>
  <si>
    <t>PABLO SANCHEZ JIMENEZ</t>
  </si>
  <si>
    <t>MORATO FERNÁNDEZ</t>
  </si>
  <si>
    <t>59</t>
  </si>
  <si>
    <t>ANTONIO MORATO FERNÁNDEZ</t>
  </si>
  <si>
    <t>60</t>
  </si>
  <si>
    <t>MANUEL</t>
  </si>
  <si>
    <t>OLIVARES SANDOVAL</t>
  </si>
  <si>
    <t>MANUEL OLIVARES SANDOVAL</t>
  </si>
  <si>
    <t>MAX</t>
  </si>
  <si>
    <t>MIN</t>
  </si>
  <si>
    <t>61</t>
  </si>
  <si>
    <t>MUÑOZ SOLER</t>
  </si>
  <si>
    <t>MANUEL MUÑOZ SOLER</t>
  </si>
  <si>
    <t>ALEJANDRO PALOMINO ROBLES</t>
  </si>
  <si>
    <t>ALBA VERA RUIZ</t>
  </si>
  <si>
    <t>RODRIGUEZ JUAREZ</t>
  </si>
  <si>
    <t>REYES GALVEZ</t>
  </si>
  <si>
    <t>ISABEL</t>
  </si>
  <si>
    <t>BENITEZ ARIZA</t>
  </si>
  <si>
    <t>LAURA REYES GALVEZ</t>
  </si>
  <si>
    <t>ISABEL BENITEZ ARIZA</t>
  </si>
  <si>
    <t>NOELIA RODRIGUEZ JUAREZ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</si>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</sst>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rgb="FF000000"/>
      <name val="Calibri"/>
    </font>
    <font>
      <sz val="10"/>
      <color rgb="FF000000"/>
      <name val="Arial"/>
      <family val="2"/>
    </font>
    <font>
      <sz val="12"/>
      <color rgb="FF222222"/>
      <name val="Arial"/>
      <family val="2"/>
    </font>
    <font>
      <sz val="14"/>
      <color rgb="FF000000"/>
      <name val="Calibri"/>
      <family val="2"/>
    </font>
    <font>
      <b/>
      <sz val="10"/>
      <color rgb="FF000000"/>
      <name val="Arial"/>
      <family val="2"/>
    </font>
    <font>
      <sz val="11"/>
      <color rgb="FF000000"/>
      <name val="Calibri"/>
      <family val="2"/>
    </font>
    <font>
      <sz val="8"/>
      <name val="Calibri"/>
      <family val="2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49" fontId="1" fillId="0" borderId="0" xfId="0" applyNumberFormat="1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1" fillId="2" borderId="1" xfId="0" applyNumberFormat="1" applyFont="1" applyFill="1" applyBorder="1"/>
    <xf numFmtId="0" fontId="0" fillId="2" borderId="1" xfId="0" applyFill="1" applyBorder="1"/>
    <xf numFmtId="49" fontId="4" fillId="0" borderId="0" xfId="0" applyNumberFormat="1" applyFont="1"/>
    <xf numFmtId="16" fontId="0" fillId="0" borderId="0" xfId="0" applyNumberFormat="1"/>
    <xf numFmtId="0" fontId="0" fillId="3" borderId="0" xfId="0" applyFill="1"/>
    <xf numFmtId="0" fontId="0" fillId="0" borderId="1" xfId="0" applyBorder="1"/>
    <xf numFmtId="0" fontId="0" fillId="3" borderId="1" xfId="0" applyFill="1" applyBorder="1"/>
    <xf numFmtId="0" fontId="3" fillId="4" borderId="1" xfId="0" applyFont="1" applyFill="1" applyBorder="1"/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/>
    </xf>
    <xf numFmtId="0" fontId="2" fillId="4" borderId="1" xfId="0" applyFont="1" applyFill="1" applyBorder="1"/>
    <xf numFmtId="49" fontId="7" fillId="0" borderId="0" xfId="0" applyNumberFormat="1" applyFont="1"/>
    <xf numFmtId="16" fontId="0" fillId="0" borderId="1" xfId="0" applyNumberFormat="1" applyBorder="1"/>
    <xf numFmtId="0" fontId="0" fillId="5" borderId="1" xfId="0" applyFill="1" applyBorder="1"/>
    <xf numFmtId="16" fontId="5" fillId="0" borderId="1" xfId="0" applyNumberFormat="1" applyFont="1" applyBorder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Ex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Ex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Ex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Ex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Ex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Ex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Ex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Ex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_xlchart.v1.8</cx:f>
      </cx:numDim>
    </cx:data>
  </cx:chartData>
  <cx:chart>
    <cx:title pos="t" align="ctr" overlay="0">
      <cx:tx>
        <cx:txData>
          <cx:v>Informática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es-ES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/>
            </a:rPr>
            <a:t>Informática</a:t>
          </a:r>
        </a:p>
      </cx:txPr>
    </cx:title>
    <cx:plotArea>
      <cx:plotAreaRegion>
        <cx:series layoutId="clusteredColumn" uniqueId="{587E9068-D1A0-40D5-8D1C-8497879F555E}">
          <cx:dataLabels pos="inEnd">
            <cx:visibility seriesName="0" categoryName="0" value="1"/>
          </cx:dataLabels>
          <cx:dataId val="0"/>
          <cx:layoutPr>
            <cx:binning intervalClosed="r">
              <cx:binSize val="0.5"/>
            </cx:binning>
          </cx:layoutPr>
        </cx:series>
      </cx:plotAreaRegion>
      <cx:axis id="0">
        <cx:catScaling gapWidth="0"/>
        <cx:tickLabels/>
      </cx:axis>
      <cx:axis id="1" hidden="1">
        <cx:valScaling/>
        <cx:majorGridlines/>
        <cx:tickLabels/>
      </cx:axis>
    </cx:plotArea>
  </cx:chart>
</cx:chartSpace>
</file>

<file path=xl/charts/chartEx2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_xlchart.v1.4</cx:f>
      </cx:numDim>
    </cx:data>
  </cx:chartData>
  <cx:chart>
    <cx:title pos="t" align="ctr" overlay="0">
      <cx:tx>
        <cx:rich>
          <a:bodyPr spcFirstLastPara="1" vertOverflow="ellipsis" horzOverflow="overflow" wrap="square" lIns="0" tIns="0" rIns="0" bIns="0" anchor="ctr" anchorCtr="1"/>
          <a:lstStyle/>
          <a:p>
            <a:pPr algn="ctr" rtl="0">
              <a:defRPr/>
            </a:pPr>
            <a:r>
              <a:rPr lang="es-ES" sz="1400" b="0" i="0" u="none" strike="noStrike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Calibri"/>
              </a:rPr>
              <a:t>Est</a:t>
            </a:r>
            <a:r>
              <a:rPr lang="es-ES" sz="1800" b="0" i="0" u="none" strike="noStrike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Calibri"/>
              </a:rPr>
              <a:t>.</a:t>
            </a:r>
            <a:r>
              <a:rPr lang="es-ES" sz="1400" b="0" i="0" u="none" strike="noStrike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Calibri"/>
              </a:rPr>
              <a:t>Desc</a:t>
            </a:r>
            <a:r>
              <a:rPr lang="es-ES" sz="1800" b="0" i="0" u="none" strike="noStrike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Calibri"/>
              </a:rPr>
              <a:t>.</a:t>
            </a:r>
          </a:p>
        </cx:rich>
      </cx:tx>
    </cx:title>
    <cx:plotArea>
      <cx:plotAreaRegion>
        <cx:series layoutId="clusteredColumn" uniqueId="{46F3F9C9-2495-4C55-9584-424D3EF6C620}">
          <cx:dataLabels pos="inEnd">
            <cx:visibility seriesName="0" categoryName="0" value="1"/>
          </cx:dataLabels>
          <cx:dataId val="0"/>
          <cx:layoutPr>
            <cx:binning intervalClosed="r">
              <cx:binSize val="0.5"/>
            </cx:binning>
          </cx:layoutPr>
        </cx:series>
      </cx:plotAreaRegion>
      <cx:axis id="0">
        <cx:catScaling gapWidth="0"/>
        <cx:tickLabels/>
      </cx:axis>
      <cx:axis id="1" hidden="1">
        <cx:valScaling/>
        <cx:majorGridlines/>
        <cx:tickLabels/>
      </cx:axis>
    </cx:plotArea>
  </cx:chart>
</cx:chartSpace>
</file>

<file path=xl/charts/chartEx3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_xlchart.v1.1</cx:f>
      </cx:numDim>
    </cx:data>
  </cx:chartData>
  <cx:chart>
    <cx:title pos="t" align="ctr" overlay="0">
      <cx:tx>
        <cx:txData>
          <cx:v>Ana.Mat. I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es-ES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/>
            </a:rPr>
            <a:t>Ana.Mat. I</a:t>
          </a:r>
        </a:p>
      </cx:txPr>
    </cx:title>
    <cx:plotArea>
      <cx:plotAreaRegion>
        <cx:series layoutId="clusteredColumn" uniqueId="{AB729FFC-22FE-4E80-A0BF-33D4D5E073A1}">
          <cx:dataLabels pos="inEnd">
            <cx:visibility seriesName="0" categoryName="0" value="1"/>
          </cx:dataLabels>
          <cx:dataId val="0"/>
          <cx:layoutPr>
            <cx:binning intervalClosed="r">
              <cx:binSize val="0.5"/>
            </cx:binning>
          </cx:layoutPr>
        </cx:series>
      </cx:plotAreaRegion>
      <cx:axis id="0">
        <cx:catScaling gapWidth="0"/>
        <cx:tickLabels/>
      </cx:axis>
      <cx:axis id="1" hidden="1">
        <cx:valScaling/>
        <cx:majorGridlines/>
        <cx:tickLabels/>
      </cx:axis>
    </cx:plotArea>
  </cx:chart>
</cx:chartSpace>
</file>

<file path=xl/charts/chartEx4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_xlchart.v1.6</cx:f>
      </cx:numDim>
    </cx:data>
  </cx:chartData>
  <cx:chart>
    <cx:title pos="t" align="ctr" overlay="0">
      <cx:tx>
        <cx:txData>
          <cx:v>Cal.Pro.I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es-ES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/>
            </a:rPr>
            <a:t>Cal.Pro.I</a:t>
          </a:r>
        </a:p>
      </cx:txPr>
    </cx:title>
    <cx:plotArea>
      <cx:plotAreaRegion>
        <cx:series layoutId="clusteredColumn" uniqueId="{BFE8FF86-068D-48FA-9505-EB6B208E2E76}">
          <cx:dataLabels pos="inEnd">
            <cx:visibility seriesName="0" categoryName="0" value="1"/>
          </cx:dataLabels>
          <cx:dataId val="0"/>
          <cx:layoutPr>
            <cx:binning intervalClosed="r">
              <cx:binSize val="0.5"/>
            </cx:binning>
          </cx:layoutPr>
        </cx:series>
      </cx:plotAreaRegion>
      <cx:axis id="0">
        <cx:catScaling gapWidth="0"/>
        <cx:tickLabels/>
      </cx:axis>
      <cx:axis id="1" hidden="1">
        <cx:valScaling/>
        <cx:majorGridlines/>
        <cx:tickLabels/>
      </cx:axis>
    </cx:plotArea>
  </cx:chart>
</cx:chartSpace>
</file>

<file path=xl/charts/chartEx5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_xlchart.v1.0</cx:f>
      </cx:numDim>
    </cx:data>
  </cx:chartData>
  <cx:chart>
    <cx:title pos="t" align="ctr" overlay="0">
      <cx:tx>
        <cx:txData>
          <cx:v>Descrip Lunes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es-ES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/>
            </a:rPr>
            <a:t>Descrip Lunes</a:t>
          </a:r>
        </a:p>
      </cx:txPr>
    </cx:title>
    <cx:plotArea>
      <cx:plotAreaRegion>
        <cx:series layoutId="clusteredColumn" uniqueId="{DA644B08-BC2F-4375-B951-55C7CD2A3A51}">
          <cx:dataLabels pos="inEnd">
            <cx:visibility seriesName="0" categoryName="0" value="1"/>
          </cx:dataLabels>
          <cx:dataId val="0"/>
          <cx:layoutPr>
            <cx:binning intervalClosed="r">
              <cx:binSize val="0.5"/>
            </cx:binning>
          </cx:layoutPr>
        </cx:series>
      </cx:plotAreaRegion>
      <cx:axis id="0">
        <cx:catScaling gapWidth="0"/>
        <cx:tickLabels/>
      </cx:axis>
      <cx:axis id="1" hidden="1">
        <cx:valScaling/>
        <cx:majorGridlines/>
        <cx:tickLabels/>
      </cx:axis>
    </cx:plotArea>
  </cx:chart>
</cx:chartSpace>
</file>

<file path=xl/charts/chartEx6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_xlchart.v1.2</cx:f>
      </cx:numDim>
    </cx:data>
  </cx:chartData>
  <cx:chart>
    <cx:title pos="t" align="ctr" overlay="0">
      <cx:tx>
        <cx:txData>
          <cx:v>Ana Mat Lunes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es-ES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/>
            </a:rPr>
            <a:t>Ana Mat Lunes</a:t>
          </a:r>
        </a:p>
      </cx:txPr>
    </cx:title>
    <cx:plotArea>
      <cx:plotAreaRegion>
        <cx:series layoutId="clusteredColumn" uniqueId="{E7C1FFE7-A4AD-4281-B0B7-37572B2DF1DC}">
          <cx:dataLabels pos="inEnd">
            <cx:visibility seriesName="0" categoryName="0" value="1"/>
          </cx:dataLabels>
          <cx:dataId val="0"/>
          <cx:layoutPr>
            <cx:binning intervalClosed="r">
              <cx:binSize val="0.5"/>
            </cx:binning>
          </cx:layoutPr>
        </cx:series>
      </cx:plotAreaRegion>
      <cx:axis id="0">
        <cx:catScaling gapWidth="0"/>
        <cx:tickLabels/>
      </cx:axis>
      <cx:axis id="1" hidden="1">
        <cx:valScaling/>
        <cx:majorGridlines/>
        <cx:tickLabels/>
      </cx:axis>
    </cx:plotArea>
  </cx:chart>
</cx:chartSpace>
</file>

<file path=xl/charts/chartEx7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_xlchart.v1.5</cx:f>
      </cx:numDim>
    </cx:data>
  </cx:chartData>
  <cx:chart>
    <cx:title pos="t" align="ctr" overlay="0">
      <cx:tx>
        <cx:txData>
          <cx:v>Cal.Pro Lunes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es-ES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/>
            </a:rPr>
            <a:t>Cal.Pro Lunes</a:t>
          </a:r>
        </a:p>
      </cx:txPr>
    </cx:title>
    <cx:plotArea>
      <cx:plotAreaRegion>
        <cx:series layoutId="clusteredColumn" uniqueId="{9642785F-6F07-4B57-94BB-CDC7EBC85F15}">
          <cx:dataLabels pos="inEnd">
            <cx:visibility seriesName="0" categoryName="0" value="1"/>
          </cx:dataLabels>
          <cx:dataId val="0"/>
          <cx:layoutPr>
            <cx:binning intervalClosed="r">
              <cx:binSize val="0.5"/>
            </cx:binning>
          </cx:layoutPr>
        </cx:series>
      </cx:plotAreaRegion>
      <cx:axis id="0">
        <cx:catScaling gapWidth="0"/>
        <cx:tickLabels/>
      </cx:axis>
      <cx:axis id="1" hidden="1">
        <cx:valScaling/>
        <cx:majorGridlines/>
        <cx:tickLabels/>
      </cx:axis>
    </cx:plotArea>
  </cx:chart>
</cx:chartSpace>
</file>

<file path=xl/charts/chartEx8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_xlchart.v1.7</cx:f>
      </cx:numDim>
    </cx:data>
  </cx:chartData>
  <cx:chart>
    <cx:title pos="t" align="ctr" overlay="0">
      <cx:tx>
        <cx:txData>
          <cx:v>Econo 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es-ES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/>
            </a:rPr>
            <a:t>Econo </a:t>
          </a:r>
        </a:p>
      </cx:txPr>
    </cx:title>
    <cx:plotArea>
      <cx:plotAreaRegion>
        <cx:series layoutId="clusteredColumn" uniqueId="{72508939-9EA0-4DC7-8619-D458657A354B}">
          <cx:dataLabels pos="inEnd">
            <cx:visibility seriesName="0" categoryName="0" value="1"/>
          </cx:dataLabels>
          <cx:dataId val="0"/>
          <cx:layoutPr>
            <cx:binning intervalClosed="r">
              <cx:binSize val="0.5"/>
            </cx:binning>
          </cx:layoutPr>
        </cx:series>
      </cx:plotAreaRegion>
      <cx:axis id="0">
        <cx:catScaling gapWidth="0"/>
        <cx:tickLabels/>
      </cx:axis>
      <cx:axis id="1" hidden="1">
        <cx:valScaling/>
        <cx:majorGridlines/>
        <cx:tickLabels/>
      </cx:axis>
    </cx:plotArea>
  </cx:chart>
</cx:chartSpace>
</file>

<file path=xl/charts/chartEx9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_xlchart.v1.3</cx:f>
      </cx:numDim>
    </cx:data>
  </cx:chartData>
  <cx:chart>
    <cx:title pos="t" align="ctr" overlay="0">
      <cx:tx>
        <cx:txData>
          <cx:v>Econo P 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es-ES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/>
            </a:rPr>
            <a:t>Econo P </a:t>
          </a:r>
        </a:p>
      </cx:txPr>
    </cx:title>
    <cx:plotArea>
      <cx:plotAreaRegion>
        <cx:series layoutId="clusteredColumn" uniqueId="{BFABD109-EBCD-4307-A8B1-E29CB81C2AFA}">
          <cx:dataLabels pos="inEnd">
            <cx:visibility seriesName="0" categoryName="0" value="1"/>
          </cx:dataLabels>
          <cx:dataId val="0"/>
          <cx:layoutPr>
            <cx:binning intervalClosed="r">
              <cx:binSize val="0.5"/>
            </cx:binning>
          </cx:layoutPr>
        </cx:series>
      </cx:plotAreaRegion>
      <cx:axis id="0">
        <cx:catScaling gapWidth="0"/>
        <cx:tickLabels/>
      </cx:axis>
      <cx:axis id="1" hidden="1">
        <cx:valScaling/>
        <cx:majorGridlines/>
        <cx:tickLabels/>
      </cx:axis>
    </cx:plotArea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6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/>
  </cs:chartArea>
  <cs:dataLabel>
    <cs:lnRef idx="0"/>
    <cs:fillRef idx="0"/>
    <cs:effectRef idx="0"/>
    <cs:fontRef idx="minor">
      <a:schemeClr val="dk1"/>
    </cs:fontRef>
    <cs:defRPr sz="9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75000"/>
            <a:lumOff val="2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  <a:lumOff val="10000"/>
              </a:schemeClr>
            </a:gs>
            <a:gs pos="0">
              <a:schemeClr val="lt1">
                <a:lumMod val="75000"/>
                <a:alpha val="36000"/>
                <a:lumOff val="10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dk1"/>
    </cs:fontRef>
    <cs:spPr>
      <a:ln w="9525" cap="flat">
        <a:solidFill>
          <a:schemeClr val="bg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/>
  </cs:title>
  <cs:trendline>
    <cs:lnRef idx="0"/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defRPr sz="9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6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/>
  </cs:chartArea>
  <cs:dataLabel>
    <cs:lnRef idx="0"/>
    <cs:fillRef idx="0"/>
    <cs:effectRef idx="0"/>
    <cs:fontRef idx="minor">
      <a:schemeClr val="dk1"/>
    </cs:fontRef>
    <cs:defRPr sz="9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75000"/>
            <a:lumOff val="2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  <a:lumOff val="10000"/>
              </a:schemeClr>
            </a:gs>
            <a:gs pos="0">
              <a:schemeClr val="lt1">
                <a:lumMod val="75000"/>
                <a:alpha val="36000"/>
                <a:lumOff val="10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dk1"/>
    </cs:fontRef>
    <cs:spPr>
      <a:ln w="9525" cap="flat">
        <a:solidFill>
          <a:schemeClr val="bg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/>
  </cs:title>
  <cs:trendline>
    <cs:lnRef idx="0"/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defRPr sz="9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6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/>
  </cs:chartArea>
  <cs:dataLabel>
    <cs:lnRef idx="0"/>
    <cs:fillRef idx="0"/>
    <cs:effectRef idx="0"/>
    <cs:fontRef idx="minor">
      <a:schemeClr val="dk1"/>
    </cs:fontRef>
    <cs:defRPr sz="9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75000"/>
            <a:lumOff val="2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  <a:lumOff val="10000"/>
              </a:schemeClr>
            </a:gs>
            <a:gs pos="0">
              <a:schemeClr val="lt1">
                <a:lumMod val="75000"/>
                <a:alpha val="36000"/>
                <a:lumOff val="10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dk1"/>
    </cs:fontRef>
    <cs:spPr>
      <a:ln w="9525" cap="flat">
        <a:solidFill>
          <a:schemeClr val="bg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/>
  </cs:title>
  <cs:trendline>
    <cs:lnRef idx="0"/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defRPr sz="9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6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/>
  </cs:chartArea>
  <cs:dataLabel>
    <cs:lnRef idx="0"/>
    <cs:fillRef idx="0"/>
    <cs:effectRef idx="0"/>
    <cs:fontRef idx="minor">
      <a:schemeClr val="dk1"/>
    </cs:fontRef>
    <cs:defRPr sz="9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75000"/>
            <a:lumOff val="2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  <a:lumOff val="10000"/>
              </a:schemeClr>
            </a:gs>
            <a:gs pos="0">
              <a:schemeClr val="lt1">
                <a:lumMod val="75000"/>
                <a:alpha val="36000"/>
                <a:lumOff val="10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dk1"/>
    </cs:fontRef>
    <cs:spPr>
      <a:ln w="9525" cap="flat">
        <a:solidFill>
          <a:schemeClr val="bg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/>
  </cs:title>
  <cs:trendline>
    <cs:lnRef idx="0"/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defRPr sz="9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36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/>
  </cs:chartArea>
  <cs:dataLabel>
    <cs:lnRef idx="0"/>
    <cs:fillRef idx="0"/>
    <cs:effectRef idx="0"/>
    <cs:fontRef idx="minor">
      <a:schemeClr val="dk1"/>
    </cs:fontRef>
    <cs:defRPr sz="9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75000"/>
            <a:lumOff val="2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  <a:lumOff val="10000"/>
              </a:schemeClr>
            </a:gs>
            <a:gs pos="0">
              <a:schemeClr val="lt1">
                <a:lumMod val="75000"/>
                <a:alpha val="36000"/>
                <a:lumOff val="10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dk1"/>
    </cs:fontRef>
    <cs:spPr>
      <a:ln w="9525" cap="flat">
        <a:solidFill>
          <a:schemeClr val="bg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/>
  </cs:title>
  <cs:trendline>
    <cs:lnRef idx="0"/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defRPr sz="9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36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/>
  </cs:chartArea>
  <cs:dataLabel>
    <cs:lnRef idx="0"/>
    <cs:fillRef idx="0"/>
    <cs:effectRef idx="0"/>
    <cs:fontRef idx="minor">
      <a:schemeClr val="dk1"/>
    </cs:fontRef>
    <cs:defRPr sz="9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75000"/>
            <a:lumOff val="2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  <a:lumOff val="10000"/>
              </a:schemeClr>
            </a:gs>
            <a:gs pos="0">
              <a:schemeClr val="lt1">
                <a:lumMod val="75000"/>
                <a:alpha val="36000"/>
                <a:lumOff val="10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dk1"/>
    </cs:fontRef>
    <cs:spPr>
      <a:ln w="9525" cap="flat">
        <a:solidFill>
          <a:schemeClr val="bg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/>
  </cs:title>
  <cs:trendline>
    <cs:lnRef idx="0"/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defRPr sz="9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36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/>
  </cs:chartArea>
  <cs:dataLabel>
    <cs:lnRef idx="0"/>
    <cs:fillRef idx="0"/>
    <cs:effectRef idx="0"/>
    <cs:fontRef idx="minor">
      <a:schemeClr val="dk1"/>
    </cs:fontRef>
    <cs:defRPr sz="9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75000"/>
            <a:lumOff val="2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  <a:lumOff val="10000"/>
              </a:schemeClr>
            </a:gs>
            <a:gs pos="0">
              <a:schemeClr val="lt1">
                <a:lumMod val="75000"/>
                <a:alpha val="36000"/>
                <a:lumOff val="10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dk1"/>
    </cs:fontRef>
    <cs:spPr>
      <a:ln w="9525" cap="flat">
        <a:solidFill>
          <a:schemeClr val="bg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/>
  </cs:title>
  <cs:trendline>
    <cs:lnRef idx="0"/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defRPr sz="9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36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/>
  </cs:chartArea>
  <cs:dataLabel>
    <cs:lnRef idx="0"/>
    <cs:fillRef idx="0"/>
    <cs:effectRef idx="0"/>
    <cs:fontRef idx="minor">
      <a:schemeClr val="dk1"/>
    </cs:fontRef>
    <cs:defRPr sz="9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75000"/>
            <a:lumOff val="2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  <a:lumOff val="10000"/>
              </a:schemeClr>
            </a:gs>
            <a:gs pos="0">
              <a:schemeClr val="lt1">
                <a:lumMod val="75000"/>
                <a:alpha val="36000"/>
                <a:lumOff val="10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dk1"/>
    </cs:fontRef>
    <cs:spPr>
      <a:ln w="9525" cap="flat">
        <a:solidFill>
          <a:schemeClr val="bg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/>
  </cs:title>
  <cs:trendline>
    <cs:lnRef idx="0"/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defRPr sz="9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36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/>
  </cs:chartArea>
  <cs:dataLabel>
    <cs:lnRef idx="0"/>
    <cs:fillRef idx="0"/>
    <cs:effectRef idx="0"/>
    <cs:fontRef idx="minor">
      <a:schemeClr val="dk1"/>
    </cs:fontRef>
    <cs:defRPr sz="9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75000"/>
            <a:lumOff val="2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  <a:lumOff val="10000"/>
              </a:schemeClr>
            </a:gs>
            <a:gs pos="0">
              <a:schemeClr val="lt1">
                <a:lumMod val="75000"/>
                <a:alpha val="36000"/>
                <a:lumOff val="10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dk1"/>
    </cs:fontRef>
    <cs:spPr>
      <a:ln w="9525" cap="flat">
        <a:solidFill>
          <a:schemeClr val="bg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/>
  </cs:title>
  <cs:trendline>
    <cs:lnRef idx="0"/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defRPr sz="9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microsoft.com/office/2014/relationships/chartEx" Target="../charts/chartEx8.xml"/><Relationship Id="rId3" Type="http://schemas.microsoft.com/office/2014/relationships/chartEx" Target="../charts/chartEx3.xml"/><Relationship Id="rId7" Type="http://schemas.microsoft.com/office/2014/relationships/chartEx" Target="../charts/chartEx7.xml"/><Relationship Id="rId2" Type="http://schemas.microsoft.com/office/2014/relationships/chartEx" Target="../charts/chartEx2.xml"/><Relationship Id="rId1" Type="http://schemas.microsoft.com/office/2014/relationships/chartEx" Target="../charts/chartEx1.xml"/><Relationship Id="rId6" Type="http://schemas.microsoft.com/office/2014/relationships/chartEx" Target="../charts/chartEx6.xml"/><Relationship Id="rId5" Type="http://schemas.microsoft.com/office/2014/relationships/chartEx" Target="../charts/chartEx5.xml"/><Relationship Id="rId4" Type="http://schemas.microsoft.com/office/2014/relationships/chartEx" Target="../charts/chartEx4.xml"/><Relationship Id="rId9" Type="http://schemas.microsoft.com/office/2014/relationships/chartEx" Target="../charts/chartEx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140804</xdr:colOff>
      <xdr:row>138</xdr:row>
      <xdr:rowOff>19878</xdr:rowOff>
    </xdr:from>
    <xdr:to>
      <xdr:col>11</xdr:col>
      <xdr:colOff>248476</xdr:colOff>
      <xdr:row>152</xdr:row>
      <xdr:rowOff>96078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Gráfico 1">
              <a:extLst>
                <a:ext uri="{FF2B5EF4-FFF2-40B4-BE49-F238E27FC236}">
                  <a16:creationId xmlns:a16="http://schemas.microsoft.com/office/drawing/2014/main" id="{B16AD7F8-FC08-4F02-82F4-4F05A7685481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380054" y="27556653"/>
              <a:ext cx="1936472" cy="27432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Este gráfico no está disponible en su versión de Excel.
Si edita esta forma o guarda el libro en un formato de archivo diferente, el gráfico no se podrá utilizar.</a:t>
              </a:r>
            </a:p>
          </xdr:txBody>
        </xdr:sp>
      </mc:Fallback>
    </mc:AlternateContent>
    <xdr:clientData/>
  </xdr:twoCellAnchor>
  <xdr:twoCellAnchor>
    <xdr:from>
      <xdr:col>11</xdr:col>
      <xdr:colOff>298174</xdr:colOff>
      <xdr:row>138</xdr:row>
      <xdr:rowOff>11594</xdr:rowOff>
    </xdr:from>
    <xdr:to>
      <xdr:col>14</xdr:col>
      <xdr:colOff>339585</xdr:colOff>
      <xdr:row>152</xdr:row>
      <xdr:rowOff>87794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3" name="Gráfico 2">
              <a:extLst>
                <a:ext uri="{FF2B5EF4-FFF2-40B4-BE49-F238E27FC236}">
                  <a16:creationId xmlns:a16="http://schemas.microsoft.com/office/drawing/2014/main" id="{9779AABB-FC48-4304-A917-9D110D7CBA95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1366224" y="27548369"/>
              <a:ext cx="1870211" cy="27432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Este gráfico no está disponible en su versión de Excel.
Si edita esta forma o guarda el libro en un formato de archivo diferente, el gráfico no se podrá utilizar.</a:t>
              </a:r>
            </a:p>
          </xdr:txBody>
        </xdr:sp>
      </mc:Fallback>
    </mc:AlternateContent>
    <xdr:clientData/>
  </xdr:twoCellAnchor>
  <xdr:twoCellAnchor>
    <xdr:from>
      <xdr:col>14</xdr:col>
      <xdr:colOff>364434</xdr:colOff>
      <xdr:row>138</xdr:row>
      <xdr:rowOff>3313</xdr:rowOff>
    </xdr:from>
    <xdr:to>
      <xdr:col>17</xdr:col>
      <xdr:colOff>289891</xdr:colOff>
      <xdr:row>152</xdr:row>
      <xdr:rowOff>79513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4" name="Gráfico 3">
              <a:extLst>
                <a:ext uri="{FF2B5EF4-FFF2-40B4-BE49-F238E27FC236}">
                  <a16:creationId xmlns:a16="http://schemas.microsoft.com/office/drawing/2014/main" id="{21A06C03-CBDC-4130-9F26-FCE9C71978F3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3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3261284" y="27540088"/>
              <a:ext cx="1754257" cy="27432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Este gráfico no está disponible en su versión de Excel.
Si edita esta forma o guarda el libro en un formato de archivo diferente, el gráfico no se podrá utilizar.</a:t>
              </a:r>
            </a:p>
          </xdr:txBody>
        </xdr:sp>
      </mc:Fallback>
    </mc:AlternateContent>
    <xdr:clientData/>
  </xdr:twoCellAnchor>
  <xdr:twoCellAnchor>
    <xdr:from>
      <xdr:col>17</xdr:col>
      <xdr:colOff>381000</xdr:colOff>
      <xdr:row>138</xdr:row>
      <xdr:rowOff>3312</xdr:rowOff>
    </xdr:from>
    <xdr:to>
      <xdr:col>21</xdr:col>
      <xdr:colOff>41413</xdr:colOff>
      <xdr:row>152</xdr:row>
      <xdr:rowOff>79512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5" name="Gráfico 4">
              <a:extLst>
                <a:ext uri="{FF2B5EF4-FFF2-40B4-BE49-F238E27FC236}">
                  <a16:creationId xmlns:a16="http://schemas.microsoft.com/office/drawing/2014/main" id="{7CA41FF1-ACFB-45CD-810C-436BA2BE0A73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4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5106650" y="27540087"/>
              <a:ext cx="2098813" cy="27432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Este gráfico no está disponible en su versión de Excel.
Si edita esta forma o guarda el libro en un formato de archivo diferente, el gráfico no se podrá utilizar.</a:t>
              </a:r>
            </a:p>
          </xdr:txBody>
        </xdr:sp>
      </mc:Fallback>
    </mc:AlternateContent>
    <xdr:clientData/>
  </xdr:twoCellAnchor>
  <xdr:twoCellAnchor>
    <xdr:from>
      <xdr:col>0</xdr:col>
      <xdr:colOff>0</xdr:colOff>
      <xdr:row>138</xdr:row>
      <xdr:rowOff>3312</xdr:rowOff>
    </xdr:from>
    <xdr:to>
      <xdr:col>1</xdr:col>
      <xdr:colOff>273326</xdr:colOff>
      <xdr:row>152</xdr:row>
      <xdr:rowOff>79512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6" name="Gráfico 5">
              <a:extLst>
                <a:ext uri="{FF2B5EF4-FFF2-40B4-BE49-F238E27FC236}">
                  <a16:creationId xmlns:a16="http://schemas.microsoft.com/office/drawing/2014/main" id="{35B6466E-B58E-4475-8EAA-10EDDB832615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5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27540087"/>
              <a:ext cx="1806851" cy="27432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Este gráfico no está disponible en su versión de Excel.
Si edita esta forma o guarda el libro en un formato de archivo diferente, el gráfico no se podrá utilizar.</a:t>
              </a:r>
            </a:p>
          </xdr:txBody>
        </xdr:sp>
      </mc:Fallback>
    </mc:AlternateContent>
    <xdr:clientData/>
  </xdr:twoCellAnchor>
  <xdr:twoCellAnchor>
    <xdr:from>
      <xdr:col>1</xdr:col>
      <xdr:colOff>331305</xdr:colOff>
      <xdr:row>138</xdr:row>
      <xdr:rowOff>8284</xdr:rowOff>
    </xdr:from>
    <xdr:to>
      <xdr:col>2</xdr:col>
      <xdr:colOff>579783</xdr:colOff>
      <xdr:row>152</xdr:row>
      <xdr:rowOff>84484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7" name="Gráfico 6">
              <a:extLst>
                <a:ext uri="{FF2B5EF4-FFF2-40B4-BE49-F238E27FC236}">
                  <a16:creationId xmlns:a16="http://schemas.microsoft.com/office/drawing/2014/main" id="{13B26283-4285-4958-851E-85F49B1EE17F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6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864830" y="27545059"/>
              <a:ext cx="1724853" cy="27432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Este gráfico no está disponible en su versión de Excel.
Si edita esta forma o guarda el libro en un formato de archivo diferente, el gráfico no se podrá utilizar.</a:t>
              </a:r>
            </a:p>
          </xdr:txBody>
        </xdr:sp>
      </mc:Fallback>
    </mc:AlternateContent>
    <xdr:clientData/>
  </xdr:twoCellAnchor>
  <xdr:twoCellAnchor>
    <xdr:from>
      <xdr:col>3</xdr:col>
      <xdr:colOff>49696</xdr:colOff>
      <xdr:row>138</xdr:row>
      <xdr:rowOff>0</xdr:rowOff>
    </xdr:from>
    <xdr:to>
      <xdr:col>3</xdr:col>
      <xdr:colOff>1822174</xdr:colOff>
      <xdr:row>152</xdr:row>
      <xdr:rowOff>76200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8" name="Gráfico 7">
              <a:extLst>
                <a:ext uri="{FF2B5EF4-FFF2-40B4-BE49-F238E27FC236}">
                  <a16:creationId xmlns:a16="http://schemas.microsoft.com/office/drawing/2014/main" id="{457C5314-B676-48F4-80B2-AA0ED6E99E91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7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669196" y="27536775"/>
              <a:ext cx="1772478" cy="27432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Este gráfico no está disponible en su versión de Excel.
Si edita esta forma o guarda el libro en un formato de archivo diferente, el gráfico no se podrá utilizar.</a:t>
              </a:r>
            </a:p>
          </xdr:txBody>
        </xdr:sp>
      </mc:Fallback>
    </mc:AlternateContent>
    <xdr:clientData/>
  </xdr:twoCellAnchor>
  <xdr:twoCellAnchor>
    <xdr:from>
      <xdr:col>5</xdr:col>
      <xdr:colOff>182216</xdr:colOff>
      <xdr:row>138</xdr:row>
      <xdr:rowOff>0</xdr:rowOff>
    </xdr:from>
    <xdr:to>
      <xdr:col>7</xdr:col>
      <xdr:colOff>480391</xdr:colOff>
      <xdr:row>152</xdr:row>
      <xdr:rowOff>76200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9" name="Gráfico 8">
              <a:extLst>
                <a:ext uri="{FF2B5EF4-FFF2-40B4-BE49-F238E27FC236}">
                  <a16:creationId xmlns:a16="http://schemas.microsoft.com/office/drawing/2014/main" id="{17246DB9-8AE9-43F4-A245-214D6FCFC25F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8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335491" y="27536775"/>
              <a:ext cx="1745975" cy="27432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Este gráfico no está disponible en su versión de Excel.
Si edita esta forma o guarda el libro en un formato de archivo diferente, el gráfico no se podrá utilizar.</a:t>
              </a:r>
            </a:p>
          </xdr:txBody>
        </xdr:sp>
      </mc:Fallback>
    </mc:AlternateContent>
    <xdr:clientData/>
  </xdr:twoCellAnchor>
  <xdr:twoCellAnchor>
    <xdr:from>
      <xdr:col>3</xdr:col>
      <xdr:colOff>1908314</xdr:colOff>
      <xdr:row>138</xdr:row>
      <xdr:rowOff>3312</xdr:rowOff>
    </xdr:from>
    <xdr:to>
      <xdr:col>5</xdr:col>
      <xdr:colOff>119271</xdr:colOff>
      <xdr:row>152</xdr:row>
      <xdr:rowOff>79512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10" name="Gráfico 9">
              <a:extLst>
                <a:ext uri="{FF2B5EF4-FFF2-40B4-BE49-F238E27FC236}">
                  <a16:creationId xmlns:a16="http://schemas.microsoft.com/office/drawing/2014/main" id="{8EE3A9BD-5E98-4CD6-A065-180147C5DE13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9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527814" y="27540087"/>
              <a:ext cx="1744732" cy="27432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Este gráfico no está disponible en su versión de Excel.
Si edita esta forma o guarda el libro en un formato de archivo diferente, el gráfico no se podrá utilizar.</a:t>
              </a:r>
            </a:p>
          </xdr:txBody>
        </xdr:sp>
      </mc:Fallback>
    </mc:AlternateContent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7400F2-49AA-440E-A14E-373156B681A3}">
  <sheetPr>
    <pageSetUpPr fitToPage="1"/>
  </sheetPr>
  <dimension ref="A1:G63"/>
  <sheetViews>
    <sheetView workbookViewId="0">
      <pane ySplit="1" topLeftCell="A23" activePane="bottomLeft" state="frozen"/>
      <selection pane="bottomLeft" activeCell="A40" sqref="A40"/>
    </sheetView>
  </sheetViews>
  <sheetFormatPr baseColWidth="10" defaultRowHeight="18.75" x14ac:dyDescent="0.3"/>
  <cols>
    <col min="1" max="1" width="80.5703125" style="3" customWidth="1"/>
    <col min="3" max="3" width="49.5703125" style="3" customWidth="1"/>
    <col min="5" max="5" width="44.5703125" style="3" customWidth="1"/>
    <col min="7" max="7" width="46" style="3" customWidth="1"/>
  </cols>
  <sheetData>
    <row r="1" spans="1:7" x14ac:dyDescent="0.3">
      <c r="A1" s="3" t="s">
        <v>107</v>
      </c>
      <c r="C1" s="3" t="s">
        <v>104</v>
      </c>
      <c r="E1" s="3" t="s">
        <v>105</v>
      </c>
      <c r="G1" s="3" t="s">
        <v>106</v>
      </c>
    </row>
    <row r="2" spans="1:7" x14ac:dyDescent="0.3">
      <c r="A2" s="4" t="s">
        <v>103</v>
      </c>
    </row>
    <row r="3" spans="1:7" x14ac:dyDescent="0.3">
      <c r="A3" s="12" t="str">
        <f>Alumnos!D2</f>
        <v>INMACULADA AGREDANO ESPINAL</v>
      </c>
      <c r="B3" s="13">
        <v>1</v>
      </c>
      <c r="C3" s="3" t="str">
        <f t="shared" ref="C3:C22" si="0">A3</f>
        <v>INMACULADA AGREDANO ESPINAL</v>
      </c>
      <c r="E3" s="3" t="str">
        <f t="shared" ref="E3:E22" si="1">A3</f>
        <v>INMACULADA AGREDANO ESPINAL</v>
      </c>
      <c r="G3" s="3" t="str">
        <f t="shared" ref="G3:G19" si="2">A25</f>
        <v>AINA LLANERAS CASAS</v>
      </c>
    </row>
    <row r="4" spans="1:7" x14ac:dyDescent="0.3">
      <c r="A4" s="12" t="str">
        <f>Alumnos!D3</f>
        <v>MARINA BARBERO PIÑERO</v>
      </c>
      <c r="B4" s="13">
        <v>2</v>
      </c>
      <c r="C4" s="3" t="str">
        <f t="shared" si="0"/>
        <v>MARINA BARBERO PIÑERO</v>
      </c>
      <c r="E4" s="3" t="str">
        <f t="shared" si="1"/>
        <v>MARINA BARBERO PIÑERO</v>
      </c>
      <c r="G4" s="3" t="str">
        <f t="shared" si="2"/>
        <v>GUILLERMO FRANCISC LOPEZ FRIAS</v>
      </c>
    </row>
    <row r="5" spans="1:7" x14ac:dyDescent="0.3">
      <c r="A5" s="12" t="str">
        <f>Alumnos!D4</f>
        <v>FRANCISCO BARRERA GUERRERO</v>
      </c>
      <c r="B5" s="13">
        <v>3</v>
      </c>
      <c r="C5" s="3" t="str">
        <f t="shared" si="0"/>
        <v>FRANCISCO BARRERA GUERRERO</v>
      </c>
      <c r="E5" s="3" t="str">
        <f t="shared" si="1"/>
        <v>FRANCISCO BARRERA GUERRERO</v>
      </c>
      <c r="G5" s="3" t="str">
        <f t="shared" si="2"/>
        <v>NICOLAS LOPEZ ROMERO</v>
      </c>
    </row>
    <row r="6" spans="1:7" x14ac:dyDescent="0.3">
      <c r="A6" s="12" t="str">
        <f>Alumnos!D5</f>
        <v>FRANCISCO BLANCO PORTILLO</v>
      </c>
      <c r="B6" s="13">
        <v>4</v>
      </c>
      <c r="C6" s="3" t="str">
        <f t="shared" si="0"/>
        <v>FRANCISCO BLANCO PORTILLO</v>
      </c>
      <c r="E6" s="3" t="str">
        <f t="shared" si="1"/>
        <v>FRANCISCO BLANCO PORTILLO</v>
      </c>
      <c r="G6" s="3" t="str">
        <f t="shared" si="2"/>
        <v>JULIA LOPEZ SACRAMENTO</v>
      </c>
    </row>
    <row r="7" spans="1:7" x14ac:dyDescent="0.3">
      <c r="A7" s="12" t="str">
        <f>Alumnos!D6</f>
        <v>LUCIA CALERO GALLEGOS</v>
      </c>
      <c r="B7" s="13">
        <v>5</v>
      </c>
      <c r="C7" s="3" t="str">
        <f t="shared" si="0"/>
        <v>LUCIA CALERO GALLEGOS</v>
      </c>
      <c r="E7" s="3" t="str">
        <f t="shared" si="1"/>
        <v>LUCIA CALERO GALLEGOS</v>
      </c>
      <c r="G7" s="3" t="str">
        <f t="shared" si="2"/>
        <v>FRANCISCO MARTIN BERNA</v>
      </c>
    </row>
    <row r="8" spans="1:7" x14ac:dyDescent="0.3">
      <c r="A8" s="12" t="str">
        <f>Alumnos!D7</f>
        <v>ISMAEL CAMARERO MATAS</v>
      </c>
      <c r="B8" s="13">
        <v>6</v>
      </c>
      <c r="C8" s="3" t="str">
        <f t="shared" si="0"/>
        <v>ISMAEL CAMARERO MATAS</v>
      </c>
      <c r="E8" s="3" t="str">
        <f t="shared" si="1"/>
        <v>ISMAEL CAMARERO MATAS</v>
      </c>
      <c r="G8" s="3" t="str">
        <f t="shared" si="2"/>
        <v>ANDREA MARTINEZ CEJUDO</v>
      </c>
    </row>
    <row r="9" spans="1:7" x14ac:dyDescent="0.3">
      <c r="A9" s="12" t="str">
        <f>Alumnos!D8</f>
        <v>PEDRO ANTONIO CARNERERO MOLINA</v>
      </c>
      <c r="B9" s="13">
        <v>7</v>
      </c>
      <c r="C9" s="3" t="str">
        <f t="shared" si="0"/>
        <v>PEDRO ANTONIO CARNERERO MOLINA</v>
      </c>
      <c r="E9" s="3" t="str">
        <f t="shared" si="1"/>
        <v>PEDRO ANTONIO CARNERERO MOLINA</v>
      </c>
      <c r="G9" s="3" t="str">
        <f t="shared" si="2"/>
        <v>ALBERTO MARTINEZ MORALES</v>
      </c>
    </row>
    <row r="10" spans="1:7" x14ac:dyDescent="0.3">
      <c r="A10" s="12" t="str">
        <f>Alumnos!D9</f>
        <v>ANA CARO POZO</v>
      </c>
      <c r="B10" s="13">
        <v>8</v>
      </c>
      <c r="C10" s="3" t="str">
        <f t="shared" si="0"/>
        <v>ANA CARO POZO</v>
      </c>
      <c r="E10" s="3" t="str">
        <f t="shared" si="1"/>
        <v>ANA CARO POZO</v>
      </c>
      <c r="G10" s="3" t="str">
        <f t="shared" si="2"/>
        <v>IGNACIO MARTINEZ RODRIGUEZ</v>
      </c>
    </row>
    <row r="11" spans="1:7" x14ac:dyDescent="0.3">
      <c r="A11" s="12" t="str">
        <f>Alumnos!D10</f>
        <v>JAIME DE CASTRO ESCRIBANO</v>
      </c>
      <c r="B11" s="13">
        <v>9</v>
      </c>
      <c r="C11" s="3" t="str">
        <f t="shared" si="0"/>
        <v>JAIME DE CASTRO ESCRIBANO</v>
      </c>
      <c r="E11" s="3" t="str">
        <f t="shared" si="1"/>
        <v>JAIME DE CASTRO ESCRIBANO</v>
      </c>
      <c r="G11" s="3" t="str">
        <f t="shared" si="2"/>
        <v>ALVARO MECA MONDEJAR</v>
      </c>
    </row>
    <row r="12" spans="1:7" x14ac:dyDescent="0.3">
      <c r="A12" s="12" t="str">
        <f>Alumnos!D11</f>
        <v>JUAN JOSE CECILLA MORALES</v>
      </c>
      <c r="B12" s="13">
        <v>10</v>
      </c>
      <c r="C12" s="3" t="str">
        <f t="shared" si="0"/>
        <v>JUAN JOSE CECILLA MORALES</v>
      </c>
      <c r="E12" s="3" t="str">
        <f t="shared" si="1"/>
        <v>JUAN JOSE CECILLA MORALES</v>
      </c>
      <c r="G12" s="3" t="str">
        <f t="shared" si="2"/>
        <v>JUAN MANUEL MORENO MARTINEZ</v>
      </c>
    </row>
    <row r="13" spans="1:7" x14ac:dyDescent="0.3">
      <c r="A13" s="12" t="str">
        <f>Alumnos!D12</f>
        <v>TOMAS CUBERO PEREZ</v>
      </c>
      <c r="B13" s="13">
        <v>11</v>
      </c>
      <c r="C13" s="3" t="str">
        <f t="shared" si="0"/>
        <v>TOMAS CUBERO PEREZ</v>
      </c>
      <c r="E13" s="3" t="str">
        <f t="shared" si="1"/>
        <v>TOMAS CUBERO PEREZ</v>
      </c>
      <c r="G13" s="3" t="str">
        <f t="shared" si="2"/>
        <v>LUCIA MORILLAS PERALTA</v>
      </c>
    </row>
    <row r="14" spans="1:7" x14ac:dyDescent="0.3">
      <c r="A14" s="12" t="str">
        <f>Alumnos!D13</f>
        <v>FERNANDO CUESTA BUENO</v>
      </c>
      <c r="B14" s="13">
        <v>12</v>
      </c>
      <c r="C14" s="3" t="str">
        <f t="shared" si="0"/>
        <v>FERNANDO CUESTA BUENO</v>
      </c>
      <c r="E14" s="3" t="str">
        <f t="shared" si="1"/>
        <v>FERNANDO CUESTA BUENO</v>
      </c>
      <c r="G14" s="3" t="str">
        <f t="shared" si="2"/>
        <v>FRANCISCO MAXIMO ORTEGA CALVO</v>
      </c>
    </row>
    <row r="15" spans="1:7" x14ac:dyDescent="0.3">
      <c r="A15" s="12" t="str">
        <f>Alumnos!D14</f>
        <v>JIMENA DE PRADA BALSERA</v>
      </c>
      <c r="B15" s="13">
        <v>13</v>
      </c>
      <c r="C15" s="3" t="str">
        <f t="shared" si="0"/>
        <v>JIMENA DE PRADA BALSERA</v>
      </c>
      <c r="E15" s="3" t="str">
        <f t="shared" si="1"/>
        <v>JIMENA DE PRADA BALSERA</v>
      </c>
      <c r="G15" s="3" t="str">
        <f t="shared" si="2"/>
        <v>ALBA ORTUÑO JIMENEZ</v>
      </c>
    </row>
    <row r="16" spans="1:7" x14ac:dyDescent="0.3">
      <c r="A16" s="12" t="str">
        <f>Alumnos!D15</f>
        <v>SARA DELGADO CASTILLA</v>
      </c>
      <c r="B16" s="13">
        <v>14</v>
      </c>
      <c r="C16" s="3" t="str">
        <f t="shared" si="0"/>
        <v>SARA DELGADO CASTILLA</v>
      </c>
      <c r="E16" s="3" t="str">
        <f t="shared" si="1"/>
        <v>SARA DELGADO CASTILLA</v>
      </c>
      <c r="G16" s="3" t="str">
        <f t="shared" si="2"/>
        <v>ALEJANDRO PACHECO LEON</v>
      </c>
    </row>
    <row r="17" spans="1:7" x14ac:dyDescent="0.3">
      <c r="A17" s="12" t="str">
        <f>Alumnos!D16</f>
        <v>JOSE CARLOS GARCIA JURADO</v>
      </c>
      <c r="B17" s="13">
        <v>15</v>
      </c>
      <c r="C17" s="3" t="str">
        <f t="shared" si="0"/>
        <v>JOSE CARLOS GARCIA JURADO</v>
      </c>
      <c r="E17" s="3" t="str">
        <f t="shared" si="1"/>
        <v>JOSE CARLOS GARCIA JURADO</v>
      </c>
      <c r="G17" s="3" t="str">
        <f t="shared" si="2"/>
        <v>ROCIO PALMA MARTIN</v>
      </c>
    </row>
    <row r="18" spans="1:7" x14ac:dyDescent="0.3">
      <c r="A18" s="12" t="str">
        <f>Alumnos!D17</f>
        <v>JULIO GUILLEN JIMENEZ</v>
      </c>
      <c r="B18" s="13">
        <v>16</v>
      </c>
      <c r="C18" s="3" t="str">
        <f t="shared" si="0"/>
        <v>JULIO GUILLEN JIMENEZ</v>
      </c>
      <c r="E18" s="3" t="str">
        <f t="shared" si="1"/>
        <v>JULIO GUILLEN JIMENEZ</v>
      </c>
      <c r="G18" s="3" t="str">
        <f t="shared" si="2"/>
        <v>MARCOS PALOMINO RODRIGUEZ</v>
      </c>
    </row>
    <row r="19" spans="1:7" x14ac:dyDescent="0.3">
      <c r="A19" s="12" t="str">
        <f>Alumnos!D18</f>
        <v>IRENE INFANTES MARIN</v>
      </c>
      <c r="B19" s="13">
        <v>17</v>
      </c>
      <c r="C19" s="3" t="str">
        <f t="shared" si="0"/>
        <v>IRENE INFANTES MARIN</v>
      </c>
      <c r="E19" s="3" t="str">
        <f t="shared" si="1"/>
        <v>IRENE INFANTES MARIN</v>
      </c>
      <c r="G19" s="3" t="str">
        <f t="shared" si="2"/>
        <v>JAVIER PASTOR DIAZ</v>
      </c>
    </row>
    <row r="20" spans="1:7" x14ac:dyDescent="0.3">
      <c r="A20" s="12" t="str">
        <f>Alumnos!D19</f>
        <v>JOSE LUIS JIMENEZ CABELLO</v>
      </c>
      <c r="B20" s="13">
        <v>18</v>
      </c>
      <c r="C20" s="3" t="str">
        <f t="shared" si="0"/>
        <v>JOSE LUIS JIMENEZ CABELLO</v>
      </c>
      <c r="E20" s="3" t="str">
        <f t="shared" si="1"/>
        <v>JOSE LUIS JIMENEZ CABELLO</v>
      </c>
      <c r="G20" s="3" t="str">
        <f>A42</f>
        <v>CARMEN PLATA FERNANDEZ</v>
      </c>
    </row>
    <row r="21" spans="1:7" x14ac:dyDescent="0.3">
      <c r="A21" s="12" t="str">
        <f>Alumnos!D20</f>
        <v>DAVID LARA TARAZAGA</v>
      </c>
      <c r="B21" s="13">
        <v>19</v>
      </c>
      <c r="C21" s="3" t="str">
        <f t="shared" si="0"/>
        <v>DAVID LARA TARAZAGA</v>
      </c>
      <c r="E21" s="3" t="str">
        <f t="shared" si="1"/>
        <v>DAVID LARA TARAZAGA</v>
      </c>
      <c r="G21" s="3" t="str">
        <f>A46</f>
        <v>MARIA POYATO BLANCO</v>
      </c>
    </row>
    <row r="22" spans="1:7" x14ac:dyDescent="0.3">
      <c r="A22" s="12" t="str">
        <f>Alumnos!D21</f>
        <v>RAQUEL LEON RODRIGUEZ</v>
      </c>
      <c r="B22" s="13">
        <v>20</v>
      </c>
      <c r="C22" s="3" t="str">
        <f t="shared" si="0"/>
        <v>RAQUEL LEON RODRIGUEZ</v>
      </c>
      <c r="E22" s="3" t="str">
        <f t="shared" si="1"/>
        <v>RAQUEL LEON RODRIGUEZ</v>
      </c>
      <c r="G22" s="3" t="str">
        <f>A47</f>
        <v>NOELIA PRADOS GARCIA</v>
      </c>
    </row>
    <row r="24" spans="1:7" x14ac:dyDescent="0.3">
      <c r="A24" s="4" t="s">
        <v>102</v>
      </c>
      <c r="B24" s="13"/>
    </row>
    <row r="25" spans="1:7" x14ac:dyDescent="0.3">
      <c r="A25" s="12" t="str">
        <f>Alumnos!D22</f>
        <v>AINA LLANERAS CASAS</v>
      </c>
      <c r="B25" s="14">
        <v>1</v>
      </c>
    </row>
    <row r="26" spans="1:7" x14ac:dyDescent="0.3">
      <c r="A26" s="12" t="str">
        <f>Alumnos!D23</f>
        <v>GUILLERMO FRANCISC LOPEZ FRIAS</v>
      </c>
      <c r="B26" s="14">
        <v>2</v>
      </c>
    </row>
    <row r="27" spans="1:7" x14ac:dyDescent="0.3">
      <c r="A27" s="12" t="str">
        <f>Alumnos!D24</f>
        <v>NICOLAS LOPEZ ROMERO</v>
      </c>
      <c r="B27" s="14">
        <v>3</v>
      </c>
    </row>
    <row r="28" spans="1:7" x14ac:dyDescent="0.3">
      <c r="A28" s="12" t="str">
        <f>Alumnos!D25</f>
        <v>JULIA LOPEZ SACRAMENTO</v>
      </c>
      <c r="B28" s="14">
        <v>4</v>
      </c>
    </row>
    <row r="29" spans="1:7" x14ac:dyDescent="0.3">
      <c r="A29" s="12" t="str">
        <f>Alumnos!D26</f>
        <v>FRANCISCO MARTIN BERNA</v>
      </c>
      <c r="B29" s="14">
        <v>5</v>
      </c>
    </row>
    <row r="30" spans="1:7" x14ac:dyDescent="0.3">
      <c r="A30" s="12" t="str">
        <f>Alumnos!D27</f>
        <v>ANDREA MARTINEZ CEJUDO</v>
      </c>
      <c r="B30" s="14">
        <v>6</v>
      </c>
    </row>
    <row r="31" spans="1:7" x14ac:dyDescent="0.3">
      <c r="A31" s="12" t="str">
        <f>Alumnos!D28</f>
        <v>ALBERTO MARTINEZ MORALES</v>
      </c>
      <c r="B31" s="14">
        <v>7</v>
      </c>
    </row>
    <row r="32" spans="1:7" x14ac:dyDescent="0.3">
      <c r="A32" s="12" t="str">
        <f>Alumnos!D29</f>
        <v>IGNACIO MARTINEZ RODRIGUEZ</v>
      </c>
      <c r="B32" s="14">
        <v>8</v>
      </c>
    </row>
    <row r="33" spans="1:2" x14ac:dyDescent="0.3">
      <c r="A33" s="12" t="str">
        <f>Alumnos!D30</f>
        <v>ALVARO MECA MONDEJAR</v>
      </c>
      <c r="B33" s="14">
        <v>9</v>
      </c>
    </row>
    <row r="34" spans="1:2" x14ac:dyDescent="0.3">
      <c r="A34" s="12" t="str">
        <f>Alumnos!D31</f>
        <v>JUAN MANUEL MORENO MARTINEZ</v>
      </c>
      <c r="B34" s="14">
        <v>10</v>
      </c>
    </row>
    <row r="35" spans="1:2" x14ac:dyDescent="0.3">
      <c r="A35" s="12" t="str">
        <f>Alumnos!D32</f>
        <v>LUCIA MORILLAS PERALTA</v>
      </c>
      <c r="B35" s="14">
        <v>11</v>
      </c>
    </row>
    <row r="36" spans="1:2" x14ac:dyDescent="0.3">
      <c r="A36" s="12" t="str">
        <f>Alumnos!D33</f>
        <v>FRANCISCO MAXIMO ORTEGA CALVO</v>
      </c>
      <c r="B36" s="14">
        <v>12</v>
      </c>
    </row>
    <row r="37" spans="1:2" x14ac:dyDescent="0.3">
      <c r="A37" s="12" t="str">
        <f>Alumnos!D34</f>
        <v>ALBA ORTUÑO JIMENEZ</v>
      </c>
      <c r="B37" s="14">
        <v>13</v>
      </c>
    </row>
    <row r="38" spans="1:2" x14ac:dyDescent="0.3">
      <c r="A38" s="12" t="str">
        <f>Alumnos!D35</f>
        <v>ALEJANDRO PACHECO LEON</v>
      </c>
      <c r="B38" s="14">
        <v>14</v>
      </c>
    </row>
    <row r="39" spans="1:2" x14ac:dyDescent="0.3">
      <c r="A39" s="12" t="str">
        <f>Alumnos!D36</f>
        <v>ROCIO PALMA MARTIN</v>
      </c>
      <c r="B39" s="14">
        <v>15</v>
      </c>
    </row>
    <row r="40" spans="1:2" x14ac:dyDescent="0.3">
      <c r="A40" s="12" t="str">
        <f>Alumnos!D37</f>
        <v>MARCOS PALOMINO RODRIGUEZ</v>
      </c>
      <c r="B40" s="14">
        <v>16</v>
      </c>
    </row>
    <row r="41" spans="1:2" x14ac:dyDescent="0.3">
      <c r="A41" s="12" t="str">
        <f>Alumnos!D38</f>
        <v>JAVIER PASTOR DIAZ</v>
      </c>
      <c r="B41" s="14">
        <v>17</v>
      </c>
    </row>
    <row r="42" spans="1:2" x14ac:dyDescent="0.3">
      <c r="A42" s="12" t="str">
        <f>Alumnos!D39</f>
        <v>CARMEN PLATA FERNANDEZ</v>
      </c>
      <c r="B42" s="14">
        <v>18</v>
      </c>
    </row>
    <row r="44" spans="1:2" x14ac:dyDescent="0.3">
      <c r="A44" s="4" t="s">
        <v>101</v>
      </c>
    </row>
    <row r="46" spans="1:2" x14ac:dyDescent="0.3">
      <c r="A46" s="12" t="str">
        <f>Alumnos!D40</f>
        <v>MARIA POYATO BLANCO</v>
      </c>
      <c r="B46" s="13">
        <v>1</v>
      </c>
    </row>
    <row r="47" spans="1:2" x14ac:dyDescent="0.3">
      <c r="A47" s="12" t="str">
        <f>Alumnos!D41</f>
        <v>NOELIA PRADOS GARCIA</v>
      </c>
      <c r="B47" s="13">
        <v>2</v>
      </c>
    </row>
    <row r="48" spans="1:2" x14ac:dyDescent="0.3">
      <c r="A48" s="12" t="str">
        <f>Alumnos!D42</f>
        <v>ALEJANDRO PUCHE GOMEZ</v>
      </c>
      <c r="B48" s="13">
        <v>3</v>
      </c>
    </row>
    <row r="49" spans="1:2" x14ac:dyDescent="0.3">
      <c r="A49" s="12" t="str">
        <f>Alumnos!D43</f>
        <v>ALEJANDRO RAMIREZ SALAZAR</v>
      </c>
      <c r="B49" s="13">
        <v>4</v>
      </c>
    </row>
    <row r="50" spans="1:2" x14ac:dyDescent="0.3">
      <c r="A50" s="12" t="str">
        <f>Alumnos!D44</f>
        <v>ALVARO JAVIER RAMIRO GIMENEZ</v>
      </c>
      <c r="B50" s="13">
        <v>5</v>
      </c>
    </row>
    <row r="51" spans="1:2" x14ac:dyDescent="0.3">
      <c r="A51" s="12" t="str">
        <f>Alumnos!D45</f>
        <v>ALVARO RODRIGUEZ GIL</v>
      </c>
      <c r="B51" s="13">
        <v>6</v>
      </c>
    </row>
    <row r="52" spans="1:2" x14ac:dyDescent="0.3">
      <c r="A52" s="12" t="str">
        <f>Alumnos!D46</f>
        <v>JAVIER RODRIGUEZ SERRANO</v>
      </c>
      <c r="B52" s="13">
        <v>7</v>
      </c>
    </row>
    <row r="53" spans="1:2" x14ac:dyDescent="0.3">
      <c r="A53" s="12" t="str">
        <f>Alumnos!D47</f>
        <v>HUGO RUIZ ARANCE</v>
      </c>
      <c r="B53" s="13">
        <v>8</v>
      </c>
    </row>
    <row r="54" spans="1:2" x14ac:dyDescent="0.3">
      <c r="A54" s="15" t="s">
        <v>286</v>
      </c>
      <c r="B54" s="13">
        <v>9</v>
      </c>
    </row>
    <row r="55" spans="1:2" x14ac:dyDescent="0.3">
      <c r="A55" s="12" t="str">
        <f>Alumnos!D48</f>
        <v>SARA SAEZ GUTIERREZ</v>
      </c>
      <c r="B55" s="13">
        <v>10</v>
      </c>
    </row>
    <row r="56" spans="1:2" x14ac:dyDescent="0.3">
      <c r="A56" s="12" t="str">
        <f>Alumnos!D49</f>
        <v>ANTONIO SAEZ MARTIN</v>
      </c>
      <c r="B56" s="13">
        <v>11</v>
      </c>
    </row>
    <row r="57" spans="1:2" x14ac:dyDescent="0.3">
      <c r="A57" s="12" t="str">
        <f>Alumnos!D50</f>
        <v>MARIO SALGUERO LOPEZ</v>
      </c>
      <c r="B57" s="13">
        <v>12</v>
      </c>
    </row>
    <row r="58" spans="1:2" x14ac:dyDescent="0.3">
      <c r="A58" s="12" t="str">
        <f>Alumnos!D51</f>
        <v>THALIA SERRANO CAÑAS</v>
      </c>
      <c r="B58" s="13">
        <v>13</v>
      </c>
    </row>
    <row r="59" spans="1:2" x14ac:dyDescent="0.3">
      <c r="A59" s="12" t="str">
        <f>Alumnos!D52</f>
        <v>RUBEN SERRANO HERNANDEZ</v>
      </c>
      <c r="B59" s="13">
        <v>14</v>
      </c>
    </row>
    <row r="60" spans="1:2" x14ac:dyDescent="0.3">
      <c r="A60" s="12" t="str">
        <f>Alumnos!D53</f>
        <v>ANA SOLDADO CARO</v>
      </c>
      <c r="B60" s="13">
        <v>15</v>
      </c>
    </row>
    <row r="61" spans="1:2" x14ac:dyDescent="0.3">
      <c r="A61" s="12" t="str">
        <f>Alumnos!D54</f>
        <v>MARIO SOTO RAMOS</v>
      </c>
      <c r="B61" s="13">
        <v>16</v>
      </c>
    </row>
    <row r="62" spans="1:2" x14ac:dyDescent="0.3">
      <c r="A62" s="12" t="str">
        <f>Alumnos!D55</f>
        <v>DAVID TAPIA NAVARRO</v>
      </c>
      <c r="B62" s="13">
        <v>17</v>
      </c>
    </row>
    <row r="63" spans="1:2" x14ac:dyDescent="0.3">
      <c r="A63" s="12" t="s">
        <v>230</v>
      </c>
      <c r="B63" s="13">
        <v>18</v>
      </c>
    </row>
  </sheetData>
  <pageMargins left="0.25" right="0.25" top="0.75" bottom="0.75" header="0.3" footer="0.3"/>
  <pageSetup paperSize="9" scale="42" fitToWidth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7C8900-FB5A-4609-B0C6-3EFEF04F7815}">
  <dimension ref="A1:K63"/>
  <sheetViews>
    <sheetView zoomScale="85" zoomScaleNormal="85" workbookViewId="0">
      <pane ySplit="1" topLeftCell="A32" activePane="bottomLeft" state="frozen"/>
      <selection activeCell="C21" sqref="C21"/>
      <selection pane="bottomLeft" activeCell="A60" sqref="A60"/>
    </sheetView>
  </sheetViews>
  <sheetFormatPr baseColWidth="10" defaultRowHeight="18.75" x14ac:dyDescent="0.3"/>
  <cols>
    <col min="1" max="1" width="44.5703125" style="3" customWidth="1"/>
    <col min="2" max="2" width="6.28515625" customWidth="1"/>
    <col min="3" max="3" width="47.28515625" style="3" customWidth="1"/>
    <col min="4" max="4" width="7.140625" style="3" customWidth="1"/>
    <col min="5" max="5" width="47" style="3" customWidth="1"/>
    <col min="6" max="6" width="6.85546875" customWidth="1"/>
    <col min="7" max="7" width="47.140625" style="3" customWidth="1"/>
    <col min="8" max="8" width="6.140625" customWidth="1"/>
    <col min="9" max="9" width="43" style="3" customWidth="1"/>
    <col min="10" max="10" width="6" customWidth="1"/>
    <col min="11" max="11" width="46" style="3" customWidth="1"/>
  </cols>
  <sheetData>
    <row r="1" spans="1:11" x14ac:dyDescent="0.3">
      <c r="A1" s="4" t="s">
        <v>311</v>
      </c>
      <c r="C1" s="4" t="s">
        <v>312</v>
      </c>
      <c r="E1" s="4" t="s">
        <v>310</v>
      </c>
      <c r="G1" s="3" t="s">
        <v>104</v>
      </c>
      <c r="I1" s="3" t="s">
        <v>105</v>
      </c>
      <c r="K1" s="3" t="s">
        <v>106</v>
      </c>
    </row>
    <row r="2" spans="1:11" x14ac:dyDescent="0.3">
      <c r="A2" s="4" t="s">
        <v>103</v>
      </c>
      <c r="C2" s="4" t="s">
        <v>103</v>
      </c>
      <c r="E2" s="4" t="s">
        <v>103</v>
      </c>
    </row>
    <row r="3" spans="1:11" x14ac:dyDescent="0.3">
      <c r="A3" s="12" t="s">
        <v>347</v>
      </c>
      <c r="B3" s="13">
        <v>1</v>
      </c>
      <c r="C3" s="12" t="s">
        <v>347</v>
      </c>
      <c r="E3" s="12" t="s">
        <v>347</v>
      </c>
      <c r="G3" s="2" t="s">
        <v>347</v>
      </c>
      <c r="I3" s="2" t="s">
        <v>347</v>
      </c>
      <c r="J3" s="13">
        <v>1</v>
      </c>
      <c r="K3" s="3" t="s">
        <v>406</v>
      </c>
    </row>
    <row r="4" spans="1:11" x14ac:dyDescent="0.3">
      <c r="A4" s="12" t="s">
        <v>348</v>
      </c>
      <c r="B4" s="13">
        <v>2</v>
      </c>
      <c r="C4" s="12" t="s">
        <v>348</v>
      </c>
      <c r="E4" s="12" t="s">
        <v>348</v>
      </c>
      <c r="G4" s="3" t="s">
        <v>348</v>
      </c>
      <c r="I4" s="3" t="s">
        <v>348</v>
      </c>
      <c r="J4" s="13">
        <v>2</v>
      </c>
      <c r="K4" s="3" t="s">
        <v>407</v>
      </c>
    </row>
    <row r="5" spans="1:11" x14ac:dyDescent="0.3">
      <c r="A5" s="12" t="s">
        <v>349</v>
      </c>
      <c r="B5" s="13">
        <v>3</v>
      </c>
      <c r="C5" s="12" t="s">
        <v>349</v>
      </c>
      <c r="E5" s="12" t="s">
        <v>349</v>
      </c>
      <c r="G5" s="3" t="s">
        <v>349</v>
      </c>
      <c r="I5" s="3" t="s">
        <v>349</v>
      </c>
      <c r="J5" s="13">
        <v>3</v>
      </c>
      <c r="K5" s="3" t="s">
        <v>419</v>
      </c>
    </row>
    <row r="6" spans="1:11" x14ac:dyDescent="0.3">
      <c r="A6" s="12" t="s">
        <v>305</v>
      </c>
      <c r="B6" s="13">
        <v>4</v>
      </c>
      <c r="C6" s="15" t="s">
        <v>305</v>
      </c>
      <c r="E6" s="12" t="s">
        <v>305</v>
      </c>
      <c r="G6" s="3" t="s">
        <v>305</v>
      </c>
      <c r="I6" s="3" t="s">
        <v>305</v>
      </c>
      <c r="J6" s="13">
        <v>4</v>
      </c>
      <c r="K6" s="3" t="s">
        <v>420</v>
      </c>
    </row>
    <row r="7" spans="1:11" x14ac:dyDescent="0.3">
      <c r="A7" s="12" t="s">
        <v>306</v>
      </c>
      <c r="B7" s="13">
        <v>5</v>
      </c>
      <c r="C7" s="12" t="s">
        <v>306</v>
      </c>
      <c r="E7" s="12" t="s">
        <v>306</v>
      </c>
      <c r="G7" s="3" t="s">
        <v>306</v>
      </c>
      <c r="I7" s="3" t="s">
        <v>306</v>
      </c>
      <c r="J7" s="13">
        <v>5</v>
      </c>
      <c r="K7" s="3" t="s">
        <v>421</v>
      </c>
    </row>
    <row r="8" spans="1:11" x14ac:dyDescent="0.3">
      <c r="A8" s="12" t="s">
        <v>307</v>
      </c>
      <c r="B8" s="13">
        <v>6</v>
      </c>
      <c r="C8" s="12" t="s">
        <v>307</v>
      </c>
      <c r="E8" s="12" t="s">
        <v>307</v>
      </c>
      <c r="G8" s="2" t="s">
        <v>307</v>
      </c>
      <c r="I8" s="2" t="s">
        <v>307</v>
      </c>
      <c r="J8" s="13">
        <v>6</v>
      </c>
      <c r="K8" s="3" t="s">
        <v>424</v>
      </c>
    </row>
    <row r="9" spans="1:11" x14ac:dyDescent="0.3">
      <c r="A9" s="12" t="s">
        <v>308</v>
      </c>
      <c r="B9" s="13">
        <v>7</v>
      </c>
      <c r="C9" s="12" t="s">
        <v>308</v>
      </c>
      <c r="E9" s="12" t="s">
        <v>308</v>
      </c>
      <c r="G9" s="3" t="s">
        <v>308</v>
      </c>
      <c r="I9" s="3" t="s">
        <v>308</v>
      </c>
      <c r="J9" s="13">
        <v>7</v>
      </c>
      <c r="K9" s="3" t="s">
        <v>428</v>
      </c>
    </row>
    <row r="10" spans="1:11" x14ac:dyDescent="0.3">
      <c r="A10" s="12" t="s">
        <v>393</v>
      </c>
      <c r="B10" s="13">
        <v>8</v>
      </c>
      <c r="C10" s="12" t="s">
        <v>393</v>
      </c>
      <c r="E10" s="12" t="s">
        <v>393</v>
      </c>
      <c r="G10" s="3" t="s">
        <v>393</v>
      </c>
      <c r="I10" s="3" t="s">
        <v>393</v>
      </c>
      <c r="J10" s="13">
        <v>8</v>
      </c>
      <c r="K10" s="3" t="s">
        <v>433</v>
      </c>
    </row>
    <row r="11" spans="1:11" x14ac:dyDescent="0.3">
      <c r="A11" s="12" t="s">
        <v>394</v>
      </c>
      <c r="B11" s="13">
        <v>9</v>
      </c>
      <c r="C11" s="12" t="s">
        <v>394</v>
      </c>
      <c r="E11" s="12" t="s">
        <v>394</v>
      </c>
      <c r="G11" s="3" t="s">
        <v>394</v>
      </c>
      <c r="I11" s="3" t="s">
        <v>394</v>
      </c>
      <c r="J11" s="13">
        <v>9</v>
      </c>
      <c r="K11" s="3" t="s">
        <v>286</v>
      </c>
    </row>
    <row r="12" spans="1:11" x14ac:dyDescent="0.3">
      <c r="A12" s="12" t="s">
        <v>395</v>
      </c>
      <c r="B12" s="13">
        <v>10</v>
      </c>
      <c r="C12" s="12" t="s">
        <v>395</v>
      </c>
      <c r="E12" s="12" t="s">
        <v>395</v>
      </c>
      <c r="G12" s="3" t="s">
        <v>395</v>
      </c>
      <c r="I12" s="3" t="s">
        <v>395</v>
      </c>
      <c r="J12" s="13">
        <v>10</v>
      </c>
      <c r="K12" s="3" t="s">
        <v>332</v>
      </c>
    </row>
    <row r="13" spans="1:11" x14ac:dyDescent="0.3">
      <c r="A13" s="12" t="s">
        <v>396</v>
      </c>
      <c r="B13" s="13">
        <v>11</v>
      </c>
      <c r="C13" s="12" t="s">
        <v>396</v>
      </c>
      <c r="E13" s="12" t="s">
        <v>396</v>
      </c>
      <c r="G13" s="3" t="s">
        <v>396</v>
      </c>
      <c r="I13" s="3" t="s">
        <v>396</v>
      </c>
      <c r="J13" s="13">
        <v>11</v>
      </c>
    </row>
    <row r="14" spans="1:11" x14ac:dyDescent="0.3">
      <c r="A14" s="12" t="s">
        <v>397</v>
      </c>
      <c r="B14" s="13">
        <v>12</v>
      </c>
      <c r="C14" s="12" t="s">
        <v>397</v>
      </c>
      <c r="E14" s="12" t="s">
        <v>397</v>
      </c>
      <c r="G14" s="3" t="s">
        <v>397</v>
      </c>
      <c r="I14" s="3" t="s">
        <v>397</v>
      </c>
      <c r="J14" s="13">
        <v>12</v>
      </c>
    </row>
    <row r="15" spans="1:11" x14ac:dyDescent="0.3">
      <c r="A15" s="12" t="s">
        <v>398</v>
      </c>
      <c r="B15" s="13">
        <v>13</v>
      </c>
      <c r="C15" s="12" t="s">
        <v>398</v>
      </c>
      <c r="E15" s="12" t="s">
        <v>398</v>
      </c>
      <c r="G15" s="3" t="s">
        <v>398</v>
      </c>
      <c r="I15" s="3" t="s">
        <v>398</v>
      </c>
      <c r="J15" s="13">
        <v>13</v>
      </c>
    </row>
    <row r="16" spans="1:11" x14ac:dyDescent="0.3">
      <c r="A16" s="12" t="s">
        <v>399</v>
      </c>
      <c r="B16" s="13">
        <v>14</v>
      </c>
      <c r="C16" s="12" t="s">
        <v>399</v>
      </c>
      <c r="E16" s="12" t="s">
        <v>399</v>
      </c>
      <c r="G16" s="3" t="s">
        <v>399</v>
      </c>
      <c r="I16" s="3" t="s">
        <v>399</v>
      </c>
      <c r="J16" s="13">
        <v>14</v>
      </c>
    </row>
    <row r="17" spans="1:10" x14ac:dyDescent="0.3">
      <c r="A17" s="12" t="s">
        <v>400</v>
      </c>
      <c r="B17" s="13">
        <v>15</v>
      </c>
      <c r="C17" s="12" t="s">
        <v>400</v>
      </c>
      <c r="E17" s="12" t="s">
        <v>400</v>
      </c>
      <c r="G17" s="3" t="s">
        <v>400</v>
      </c>
      <c r="I17" s="3" t="s">
        <v>400</v>
      </c>
      <c r="J17" s="13">
        <v>15</v>
      </c>
    </row>
    <row r="18" spans="1:10" x14ac:dyDescent="0.3">
      <c r="A18" s="12" t="s">
        <v>401</v>
      </c>
      <c r="B18" s="13">
        <v>16</v>
      </c>
      <c r="C18" s="12" t="s">
        <v>401</v>
      </c>
      <c r="E18" s="12" t="s">
        <v>401</v>
      </c>
      <c r="G18" s="3" t="s">
        <v>401</v>
      </c>
      <c r="I18" s="3" t="s">
        <v>401</v>
      </c>
      <c r="J18" s="13">
        <v>16</v>
      </c>
    </row>
    <row r="19" spans="1:10" x14ac:dyDescent="0.3">
      <c r="A19" s="12" t="s">
        <v>402</v>
      </c>
      <c r="B19" s="13">
        <v>17</v>
      </c>
      <c r="C19" s="12" t="s">
        <v>402</v>
      </c>
      <c r="E19" s="12" t="s">
        <v>402</v>
      </c>
      <c r="G19" s="3" t="s">
        <v>402</v>
      </c>
      <c r="I19" s="3" t="s">
        <v>402</v>
      </c>
      <c r="J19" s="13">
        <v>17</v>
      </c>
    </row>
    <row r="20" spans="1:10" x14ac:dyDescent="0.3">
      <c r="A20" s="12" t="s">
        <v>403</v>
      </c>
      <c r="B20" s="13">
        <v>18</v>
      </c>
      <c r="C20" s="12" t="s">
        <v>403</v>
      </c>
      <c r="E20" s="12" t="s">
        <v>403</v>
      </c>
      <c r="G20" s="3" t="s">
        <v>403</v>
      </c>
      <c r="I20" s="3" t="s">
        <v>403</v>
      </c>
      <c r="J20" s="13">
        <v>18</v>
      </c>
    </row>
    <row r="21" spans="1:10" x14ac:dyDescent="0.3">
      <c r="A21" s="12" t="s">
        <v>404</v>
      </c>
      <c r="B21" s="13">
        <v>19</v>
      </c>
      <c r="C21" s="12" t="s">
        <v>404</v>
      </c>
      <c r="E21" s="12" t="s">
        <v>404</v>
      </c>
      <c r="G21" s="3" t="s">
        <v>404</v>
      </c>
      <c r="I21" s="3" t="s">
        <v>404</v>
      </c>
      <c r="J21" s="13">
        <v>19</v>
      </c>
    </row>
    <row r="22" spans="1:10" x14ac:dyDescent="0.3">
      <c r="A22" s="12" t="s">
        <v>405</v>
      </c>
      <c r="B22" s="13">
        <v>20</v>
      </c>
      <c r="C22" s="12" t="s">
        <v>405</v>
      </c>
      <c r="E22" s="12" t="s">
        <v>405</v>
      </c>
      <c r="G22" s="3" t="s">
        <v>405</v>
      </c>
      <c r="I22" s="3" t="s">
        <v>405</v>
      </c>
      <c r="J22" s="13">
        <v>20</v>
      </c>
    </row>
    <row r="24" spans="1:10" x14ac:dyDescent="0.3">
      <c r="A24" s="4" t="s">
        <v>102</v>
      </c>
      <c r="B24" s="13"/>
      <c r="C24" s="4" t="s">
        <v>102</v>
      </c>
      <c r="E24" s="4" t="s">
        <v>102</v>
      </c>
    </row>
    <row r="25" spans="1:10" x14ac:dyDescent="0.3">
      <c r="A25" s="12" t="s">
        <v>406</v>
      </c>
      <c r="B25" s="14">
        <v>1</v>
      </c>
      <c r="C25" s="15" t="s">
        <v>406</v>
      </c>
      <c r="E25" s="12" t="s">
        <v>406</v>
      </c>
    </row>
    <row r="26" spans="1:10" x14ac:dyDescent="0.3">
      <c r="A26" s="12" t="s">
        <v>407</v>
      </c>
      <c r="B26" s="14">
        <v>2</v>
      </c>
      <c r="C26" s="15" t="s">
        <v>407</v>
      </c>
      <c r="E26" s="12" t="s">
        <v>407</v>
      </c>
    </row>
    <row r="27" spans="1:10" x14ac:dyDescent="0.3">
      <c r="A27" s="12" t="s">
        <v>419</v>
      </c>
      <c r="B27" s="14">
        <v>3</v>
      </c>
      <c r="C27" s="12" t="s">
        <v>419</v>
      </c>
      <c r="E27" s="12" t="s">
        <v>419</v>
      </c>
    </row>
    <row r="28" spans="1:10" x14ac:dyDescent="0.3">
      <c r="A28" s="12" t="s">
        <v>420</v>
      </c>
      <c r="B28" s="14">
        <v>4</v>
      </c>
      <c r="C28" s="12" t="s">
        <v>420</v>
      </c>
      <c r="E28" s="12" t="s">
        <v>420</v>
      </c>
    </row>
    <row r="29" spans="1:10" x14ac:dyDescent="0.3">
      <c r="A29" s="12" t="s">
        <v>421</v>
      </c>
      <c r="B29" s="14">
        <v>5</v>
      </c>
      <c r="C29" s="12" t="s">
        <v>421</v>
      </c>
      <c r="E29" s="12" t="s">
        <v>421</v>
      </c>
    </row>
    <row r="30" spans="1:10" x14ac:dyDescent="0.3">
      <c r="A30" s="12" t="s">
        <v>424</v>
      </c>
      <c r="B30" s="14">
        <v>6</v>
      </c>
      <c r="C30" s="12" t="s">
        <v>424</v>
      </c>
      <c r="E30" s="12" t="s">
        <v>424</v>
      </c>
    </row>
    <row r="31" spans="1:10" x14ac:dyDescent="0.3">
      <c r="A31" s="12" t="s">
        <v>428</v>
      </c>
      <c r="B31" s="14">
        <v>7</v>
      </c>
      <c r="C31" s="12" t="s">
        <v>428</v>
      </c>
      <c r="E31" s="12" t="s">
        <v>428</v>
      </c>
    </row>
    <row r="32" spans="1:10" x14ac:dyDescent="0.3">
      <c r="A32" s="12" t="s">
        <v>433</v>
      </c>
      <c r="B32" s="14">
        <v>8</v>
      </c>
      <c r="C32" s="12" t="s">
        <v>433</v>
      </c>
      <c r="E32" s="12" t="s">
        <v>433</v>
      </c>
    </row>
    <row r="33" spans="1:5" x14ac:dyDescent="0.3">
      <c r="A33" s="12" t="s">
        <v>331</v>
      </c>
      <c r="B33" s="14">
        <v>9</v>
      </c>
      <c r="C33" s="12" t="s">
        <v>331</v>
      </c>
      <c r="E33" s="12" t="s">
        <v>331</v>
      </c>
    </row>
    <row r="34" spans="1:5" x14ac:dyDescent="0.3">
      <c r="A34" s="12" t="s">
        <v>363</v>
      </c>
      <c r="B34" s="14">
        <v>10</v>
      </c>
      <c r="C34" s="12" t="s">
        <v>315</v>
      </c>
      <c r="E34" s="12" t="s">
        <v>375</v>
      </c>
    </row>
    <row r="35" spans="1:5" x14ac:dyDescent="0.3">
      <c r="A35" s="12" t="s">
        <v>319</v>
      </c>
      <c r="B35" s="14">
        <v>11</v>
      </c>
      <c r="C35" s="12" t="s">
        <v>317</v>
      </c>
      <c r="E35" s="12" t="s">
        <v>376</v>
      </c>
    </row>
    <row r="36" spans="1:5" x14ac:dyDescent="0.3">
      <c r="A36" s="12" t="s">
        <v>320</v>
      </c>
      <c r="B36" s="14">
        <v>12</v>
      </c>
      <c r="C36" s="12" t="s">
        <v>318</v>
      </c>
      <c r="E36" s="12" t="s">
        <v>380</v>
      </c>
    </row>
    <row r="37" spans="1:5" x14ac:dyDescent="0.3">
      <c r="A37" s="12" t="s">
        <v>321</v>
      </c>
      <c r="B37" s="14">
        <v>13</v>
      </c>
      <c r="C37" s="12" t="s">
        <v>322</v>
      </c>
      <c r="E37" s="12" t="s">
        <v>381</v>
      </c>
    </row>
    <row r="38" spans="1:5" x14ac:dyDescent="0.3">
      <c r="A38" s="12" t="s">
        <v>323</v>
      </c>
      <c r="B38" s="14">
        <v>14</v>
      </c>
      <c r="C38" s="12"/>
      <c r="E38" s="12" t="s">
        <v>382</v>
      </c>
    </row>
    <row r="39" spans="1:5" x14ac:dyDescent="0.3">
      <c r="A39" s="12" t="s">
        <v>324</v>
      </c>
      <c r="B39" s="14">
        <v>15</v>
      </c>
      <c r="C39" s="12"/>
      <c r="E39" s="12" t="s">
        <v>383</v>
      </c>
    </row>
    <row r="40" spans="1:5" x14ac:dyDescent="0.3">
      <c r="A40" s="12"/>
      <c r="B40" s="14">
        <v>16</v>
      </c>
      <c r="C40" s="12"/>
      <c r="E40" s="12" t="s">
        <v>384</v>
      </c>
    </row>
    <row r="41" spans="1:5" x14ac:dyDescent="0.3">
      <c r="A41" s="12"/>
      <c r="B41" s="14">
        <v>17</v>
      </c>
      <c r="C41" s="12"/>
      <c r="E41" s="12" t="s">
        <v>385</v>
      </c>
    </row>
    <row r="42" spans="1:5" x14ac:dyDescent="0.3">
      <c r="A42" s="12"/>
      <c r="B42" s="14">
        <v>18</v>
      </c>
      <c r="C42" s="12"/>
      <c r="E42" s="12" t="s">
        <v>386</v>
      </c>
    </row>
    <row r="44" spans="1:5" x14ac:dyDescent="0.3">
      <c r="A44" s="4" t="s">
        <v>101</v>
      </c>
      <c r="C44" s="4" t="s">
        <v>101</v>
      </c>
      <c r="E44" s="4" t="s">
        <v>101</v>
      </c>
    </row>
    <row r="46" spans="1:5" x14ac:dyDescent="0.3">
      <c r="A46" s="12" t="s">
        <v>286</v>
      </c>
      <c r="B46" s="13">
        <v>1</v>
      </c>
      <c r="C46" s="12" t="s">
        <v>286</v>
      </c>
      <c r="E46" s="12" t="s">
        <v>286</v>
      </c>
    </row>
    <row r="47" spans="1:5" x14ac:dyDescent="0.3">
      <c r="A47" s="12" t="s">
        <v>332</v>
      </c>
      <c r="B47" s="13">
        <v>2</v>
      </c>
      <c r="C47" s="12" t="s">
        <v>358</v>
      </c>
      <c r="E47" s="12" t="s">
        <v>332</v>
      </c>
    </row>
    <row r="48" spans="1:5" x14ac:dyDescent="0.3">
      <c r="A48" s="12" t="s">
        <v>358</v>
      </c>
      <c r="B48" s="13">
        <v>3</v>
      </c>
      <c r="C48" s="12" t="s">
        <v>364</v>
      </c>
      <c r="E48" s="12" t="s">
        <v>358</v>
      </c>
    </row>
    <row r="49" spans="1:5" x14ac:dyDescent="0.3">
      <c r="A49" s="12" t="s">
        <v>313</v>
      </c>
      <c r="B49" s="13">
        <v>4</v>
      </c>
      <c r="C49" s="12" t="s">
        <v>366</v>
      </c>
      <c r="E49" s="12" t="s">
        <v>364</v>
      </c>
    </row>
    <row r="50" spans="1:5" x14ac:dyDescent="0.3">
      <c r="A50" s="12" t="s">
        <v>314</v>
      </c>
      <c r="B50" s="13">
        <v>5</v>
      </c>
      <c r="C50" s="12" t="s">
        <v>368</v>
      </c>
      <c r="E50" s="12" t="s">
        <v>366</v>
      </c>
    </row>
    <row r="51" spans="1:5" x14ac:dyDescent="0.3">
      <c r="A51" s="12" t="s">
        <v>316</v>
      </c>
      <c r="B51" s="13">
        <v>6</v>
      </c>
      <c r="C51" s="12" t="s">
        <v>370</v>
      </c>
      <c r="E51" s="12" t="s">
        <v>368</v>
      </c>
    </row>
    <row r="52" spans="1:5" x14ac:dyDescent="0.3">
      <c r="A52" s="12" t="s">
        <v>361</v>
      </c>
      <c r="B52" s="13">
        <v>7</v>
      </c>
      <c r="C52" s="12" t="s">
        <v>371</v>
      </c>
      <c r="E52" s="12" t="s">
        <v>370</v>
      </c>
    </row>
    <row r="53" spans="1:5" x14ac:dyDescent="0.3">
      <c r="A53" s="12" t="s">
        <v>365</v>
      </c>
      <c r="B53" s="13">
        <v>8</v>
      </c>
      <c r="C53" s="15" t="s">
        <v>373</v>
      </c>
      <c r="E53" s="12" t="s">
        <v>371</v>
      </c>
    </row>
    <row r="54" spans="1:5" x14ac:dyDescent="0.3">
      <c r="A54" s="15" t="s">
        <v>367</v>
      </c>
      <c r="B54" s="13">
        <v>9</v>
      </c>
      <c r="C54" s="15" t="s">
        <v>326</v>
      </c>
      <c r="E54" s="15" t="s">
        <v>373</v>
      </c>
    </row>
    <row r="55" spans="1:5" x14ac:dyDescent="0.3">
      <c r="A55" s="12" t="s">
        <v>434</v>
      </c>
      <c r="B55" s="13">
        <v>10</v>
      </c>
      <c r="C55" s="12" t="s">
        <v>327</v>
      </c>
      <c r="E55" s="12" t="s">
        <v>374</v>
      </c>
    </row>
    <row r="56" spans="1:5" x14ac:dyDescent="0.3">
      <c r="A56" s="12" t="s">
        <v>369</v>
      </c>
      <c r="B56" s="13">
        <v>11</v>
      </c>
      <c r="C56" s="12" t="s">
        <v>328</v>
      </c>
      <c r="E56" s="12" t="s">
        <v>377</v>
      </c>
    </row>
    <row r="57" spans="1:5" x14ac:dyDescent="0.3">
      <c r="A57" s="12" t="s">
        <v>372</v>
      </c>
      <c r="B57" s="13">
        <v>12</v>
      </c>
      <c r="C57" s="12" t="s">
        <v>333</v>
      </c>
      <c r="E57" s="12" t="s">
        <v>378</v>
      </c>
    </row>
    <row r="58" spans="1:5" x14ac:dyDescent="0.3">
      <c r="A58" s="12" t="s">
        <v>329</v>
      </c>
      <c r="B58" s="13">
        <v>13</v>
      </c>
      <c r="C58" s="12" t="s">
        <v>442</v>
      </c>
      <c r="E58" s="12" t="s">
        <v>379</v>
      </c>
    </row>
    <row r="59" spans="1:5" x14ac:dyDescent="0.3">
      <c r="A59" s="12" t="s">
        <v>354</v>
      </c>
      <c r="B59" s="13">
        <v>14</v>
      </c>
      <c r="C59" s="12"/>
      <c r="E59" s="12" t="s">
        <v>387</v>
      </c>
    </row>
    <row r="60" spans="1:5" x14ac:dyDescent="0.3">
      <c r="A60" s="12" t="s">
        <v>325</v>
      </c>
      <c r="B60" s="13">
        <v>15</v>
      </c>
      <c r="C60" s="12"/>
      <c r="E60" s="12" t="s">
        <v>388</v>
      </c>
    </row>
    <row r="61" spans="1:5" x14ac:dyDescent="0.3">
      <c r="A61" s="12"/>
      <c r="B61" s="13">
        <v>16</v>
      </c>
      <c r="C61" s="12"/>
      <c r="E61" s="12" t="s">
        <v>389</v>
      </c>
    </row>
    <row r="62" spans="1:5" x14ac:dyDescent="0.3">
      <c r="A62" s="12"/>
      <c r="B62" s="13">
        <v>17</v>
      </c>
      <c r="C62" s="12"/>
      <c r="E62" s="12" t="s">
        <v>390</v>
      </c>
    </row>
    <row r="63" spans="1:5" x14ac:dyDescent="0.3">
      <c r="A63" s="12"/>
      <c r="B63" s="13">
        <v>18</v>
      </c>
      <c r="C63" s="12"/>
      <c r="E63" s="12" t="s">
        <v>355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8658CA-C54A-41AE-B7C4-271B0F373D99}">
  <dimension ref="A1:I22"/>
  <sheetViews>
    <sheetView workbookViewId="0">
      <selection activeCell="C22" sqref="C22"/>
    </sheetView>
  </sheetViews>
  <sheetFormatPr baseColWidth="10" defaultRowHeight="15" x14ac:dyDescent="0.25"/>
  <cols>
    <col min="1" max="1" width="48.85546875" customWidth="1"/>
    <col min="3" max="3" width="48.85546875" customWidth="1"/>
    <col min="5" max="5" width="48.85546875" customWidth="1"/>
    <col min="7" max="7" width="48.85546875" customWidth="1"/>
  </cols>
  <sheetData>
    <row r="1" spans="1:9" ht="18.75" x14ac:dyDescent="0.3">
      <c r="A1" s="3" t="s">
        <v>351</v>
      </c>
      <c r="C1" s="3" t="s">
        <v>350</v>
      </c>
      <c r="E1" s="3" t="s">
        <v>312</v>
      </c>
      <c r="G1" s="3" t="s">
        <v>310</v>
      </c>
    </row>
    <row r="3" spans="1:9" ht="18.75" x14ac:dyDescent="0.3">
      <c r="A3" s="12" t="s">
        <v>348</v>
      </c>
      <c r="B3" s="13">
        <v>1</v>
      </c>
      <c r="C3" s="12" t="s">
        <v>348</v>
      </c>
      <c r="D3" s="13"/>
      <c r="E3" s="12" t="s">
        <v>348</v>
      </c>
      <c r="F3" s="13"/>
      <c r="G3" s="12" t="s">
        <v>348</v>
      </c>
      <c r="I3" s="13"/>
    </row>
    <row r="4" spans="1:9" ht="18.75" x14ac:dyDescent="0.3">
      <c r="A4" s="12" t="s">
        <v>349</v>
      </c>
      <c r="B4" s="13">
        <v>2</v>
      </c>
      <c r="C4" s="12" t="s">
        <v>349</v>
      </c>
      <c r="D4" s="13"/>
      <c r="E4" s="12" t="s">
        <v>349</v>
      </c>
      <c r="F4" s="13"/>
      <c r="G4" s="12" t="s">
        <v>349</v>
      </c>
      <c r="I4" s="13"/>
    </row>
    <row r="5" spans="1:9" ht="18.75" x14ac:dyDescent="0.3">
      <c r="A5" s="12" t="s">
        <v>305</v>
      </c>
      <c r="B5" s="13">
        <v>3</v>
      </c>
      <c r="C5" s="12" t="s">
        <v>305</v>
      </c>
      <c r="D5" s="13"/>
      <c r="E5" s="12" t="s">
        <v>305</v>
      </c>
      <c r="F5" s="13"/>
      <c r="G5" s="12" t="s">
        <v>305</v>
      </c>
      <c r="I5" s="13"/>
    </row>
    <row r="6" spans="1:9" ht="18.75" x14ac:dyDescent="0.3">
      <c r="A6" s="12" t="s">
        <v>306</v>
      </c>
      <c r="B6" s="13">
        <v>4</v>
      </c>
      <c r="C6" s="12" t="s">
        <v>306</v>
      </c>
      <c r="D6" s="13"/>
      <c r="E6" s="12" t="s">
        <v>306</v>
      </c>
      <c r="F6" s="13"/>
      <c r="G6" s="12" t="s">
        <v>306</v>
      </c>
      <c r="I6" s="13"/>
    </row>
    <row r="7" spans="1:9" ht="18.75" x14ac:dyDescent="0.3">
      <c r="A7" s="12" t="s">
        <v>307</v>
      </c>
      <c r="B7" s="13">
        <v>5</v>
      </c>
      <c r="C7" s="12" t="s">
        <v>307</v>
      </c>
      <c r="D7" s="13"/>
      <c r="E7" s="12" t="s">
        <v>307</v>
      </c>
      <c r="F7" s="13"/>
      <c r="G7" s="12" t="s">
        <v>307</v>
      </c>
      <c r="I7" s="13"/>
    </row>
    <row r="8" spans="1:9" ht="18.75" x14ac:dyDescent="0.3">
      <c r="A8" s="12" t="s">
        <v>308</v>
      </c>
      <c r="B8" s="13">
        <v>6</v>
      </c>
      <c r="C8" s="12" t="s">
        <v>308</v>
      </c>
      <c r="D8" s="13"/>
      <c r="E8" s="12" t="s">
        <v>308</v>
      </c>
      <c r="F8" s="13"/>
      <c r="G8" s="12" t="s">
        <v>308</v>
      </c>
      <c r="I8" s="13"/>
    </row>
    <row r="9" spans="1:9" ht="18.75" x14ac:dyDescent="0.3">
      <c r="A9" s="12" t="s">
        <v>393</v>
      </c>
      <c r="B9" s="13">
        <v>7</v>
      </c>
      <c r="C9" s="12" t="s">
        <v>393</v>
      </c>
      <c r="D9" s="13"/>
      <c r="E9" s="12" t="s">
        <v>393</v>
      </c>
      <c r="F9" s="13"/>
      <c r="G9" s="12" t="s">
        <v>393</v>
      </c>
      <c r="I9" s="13"/>
    </row>
    <row r="10" spans="1:9" ht="18.75" x14ac:dyDescent="0.3">
      <c r="A10" s="12" t="s">
        <v>394</v>
      </c>
      <c r="B10" s="13">
        <v>8</v>
      </c>
      <c r="C10" s="12" t="s">
        <v>394</v>
      </c>
      <c r="D10" s="13"/>
      <c r="E10" s="12" t="s">
        <v>394</v>
      </c>
      <c r="F10" s="13"/>
      <c r="G10" s="12" t="s">
        <v>394</v>
      </c>
      <c r="I10" s="13"/>
    </row>
    <row r="11" spans="1:9" ht="18.75" x14ac:dyDescent="0.3">
      <c r="A11" s="12" t="s">
        <v>395</v>
      </c>
      <c r="B11" s="13">
        <v>9</v>
      </c>
      <c r="C11" s="12" t="s">
        <v>395</v>
      </c>
      <c r="D11" s="13"/>
      <c r="E11" s="12" t="s">
        <v>395</v>
      </c>
      <c r="F11" s="13"/>
      <c r="G11" s="12" t="s">
        <v>395</v>
      </c>
      <c r="I11" s="13"/>
    </row>
    <row r="12" spans="1:9" ht="18.75" x14ac:dyDescent="0.3">
      <c r="A12" s="12" t="s">
        <v>396</v>
      </c>
      <c r="B12" s="13">
        <v>10</v>
      </c>
      <c r="C12" s="12" t="s">
        <v>396</v>
      </c>
      <c r="D12" s="13"/>
      <c r="E12" s="12" t="s">
        <v>396</v>
      </c>
      <c r="F12" s="13"/>
      <c r="G12" s="12" t="s">
        <v>396</v>
      </c>
      <c r="I12" s="13"/>
    </row>
    <row r="13" spans="1:9" ht="15.75" x14ac:dyDescent="0.25">
      <c r="A13" s="15" t="s">
        <v>397</v>
      </c>
      <c r="B13" s="13">
        <v>11</v>
      </c>
      <c r="C13" s="15" t="s">
        <v>397</v>
      </c>
      <c r="D13" s="13"/>
      <c r="E13" s="15" t="s">
        <v>397</v>
      </c>
      <c r="F13" s="13"/>
      <c r="G13" s="15" t="s">
        <v>397</v>
      </c>
      <c r="I13" s="13"/>
    </row>
    <row r="14" spans="1:9" ht="18.75" x14ac:dyDescent="0.3">
      <c r="A14" s="12" t="s">
        <v>398</v>
      </c>
      <c r="B14" s="13">
        <v>12</v>
      </c>
      <c r="C14" s="12" t="s">
        <v>398</v>
      </c>
      <c r="D14" s="13"/>
      <c r="E14" s="12" t="s">
        <v>398</v>
      </c>
      <c r="F14" s="13"/>
      <c r="G14" s="12" t="s">
        <v>398</v>
      </c>
      <c r="I14" s="13"/>
    </row>
    <row r="15" spans="1:9" ht="18.75" x14ac:dyDescent="0.3">
      <c r="A15" s="12" t="s">
        <v>408</v>
      </c>
      <c r="B15" s="13">
        <v>13</v>
      </c>
      <c r="C15" s="12" t="s">
        <v>367</v>
      </c>
      <c r="D15" s="13"/>
      <c r="E15" s="12" t="s">
        <v>362</v>
      </c>
      <c r="F15" s="13"/>
      <c r="G15" s="12" t="s">
        <v>386</v>
      </c>
      <c r="I15" s="13"/>
    </row>
    <row r="16" spans="1:9" ht="18.75" x14ac:dyDescent="0.3">
      <c r="A16" s="12" t="s">
        <v>367</v>
      </c>
      <c r="B16" s="13">
        <v>14</v>
      </c>
      <c r="C16" s="12" t="s">
        <v>313</v>
      </c>
      <c r="D16" s="13"/>
      <c r="E16" s="12" t="s">
        <v>366</v>
      </c>
      <c r="F16" s="13"/>
      <c r="G16" s="12" t="s">
        <v>387</v>
      </c>
      <c r="I16" s="13"/>
    </row>
    <row r="17" spans="1:9" ht="18.75" x14ac:dyDescent="0.3">
      <c r="A17" s="12" t="s">
        <v>409</v>
      </c>
      <c r="B17" s="13">
        <v>15</v>
      </c>
      <c r="C17" s="12" t="s">
        <v>314</v>
      </c>
      <c r="D17" s="13"/>
      <c r="E17" s="12" t="s">
        <v>368</v>
      </c>
      <c r="F17" s="13"/>
      <c r="G17" s="12" t="s">
        <v>388</v>
      </c>
      <c r="I17" s="13"/>
    </row>
    <row r="18" spans="1:9" ht="18.75" x14ac:dyDescent="0.3">
      <c r="A18" s="12"/>
      <c r="B18" s="13">
        <v>16</v>
      </c>
      <c r="C18" s="12" t="s">
        <v>361</v>
      </c>
      <c r="D18" s="13"/>
      <c r="E18" s="12" t="s">
        <v>371</v>
      </c>
      <c r="F18" s="13"/>
      <c r="G18" s="12" t="s">
        <v>389</v>
      </c>
      <c r="I18" s="13"/>
    </row>
    <row r="19" spans="1:9" ht="18.75" x14ac:dyDescent="0.3">
      <c r="A19" s="12"/>
      <c r="B19" s="13">
        <v>17</v>
      </c>
      <c r="C19" s="12" t="s">
        <v>363</v>
      </c>
      <c r="D19" s="13"/>
      <c r="E19" s="12" t="s">
        <v>315</v>
      </c>
      <c r="F19" s="13"/>
      <c r="G19" s="12" t="s">
        <v>362</v>
      </c>
      <c r="I19" s="13"/>
    </row>
    <row r="20" spans="1:9" ht="18.75" x14ac:dyDescent="0.3">
      <c r="A20" s="12"/>
      <c r="B20" s="13">
        <v>18</v>
      </c>
      <c r="C20" s="12" t="s">
        <v>365</v>
      </c>
      <c r="D20" s="13"/>
      <c r="E20" s="12" t="s">
        <v>317</v>
      </c>
      <c r="F20" s="13"/>
      <c r="G20" s="12" t="s">
        <v>366</v>
      </c>
      <c r="I20" s="13"/>
    </row>
    <row r="21" spans="1:9" ht="18.75" x14ac:dyDescent="0.3">
      <c r="A21" s="12"/>
      <c r="B21" s="13">
        <v>19</v>
      </c>
      <c r="C21" s="12" t="s">
        <v>434</v>
      </c>
      <c r="D21" s="13"/>
      <c r="E21" s="12" t="s">
        <v>318</v>
      </c>
      <c r="F21" s="13"/>
      <c r="G21" s="12" t="s">
        <v>368</v>
      </c>
      <c r="I21" s="13"/>
    </row>
    <row r="22" spans="1:9" ht="18.75" x14ac:dyDescent="0.3">
      <c r="A22" s="12"/>
      <c r="B22" s="13">
        <v>20</v>
      </c>
      <c r="C22" s="12" t="s">
        <v>369</v>
      </c>
      <c r="D22" s="13"/>
      <c r="E22" s="12" t="s">
        <v>322</v>
      </c>
      <c r="F22" s="13"/>
      <c r="G22" s="12" t="s">
        <v>371</v>
      </c>
      <c r="I22" s="13"/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E2E995-98EF-4255-9171-F3999FFDA3CD}">
  <dimension ref="A1:I22"/>
  <sheetViews>
    <sheetView workbookViewId="0">
      <selection activeCell="E21" sqref="E21"/>
    </sheetView>
  </sheetViews>
  <sheetFormatPr baseColWidth="10" defaultRowHeight="15" x14ac:dyDescent="0.25"/>
  <cols>
    <col min="1" max="1" width="48.85546875" customWidth="1"/>
    <col min="3" max="3" width="48.85546875" customWidth="1"/>
    <col min="5" max="5" width="48.85546875" customWidth="1"/>
    <col min="7" max="7" width="48.85546875" customWidth="1"/>
  </cols>
  <sheetData>
    <row r="1" spans="1:9" ht="18.75" x14ac:dyDescent="0.3">
      <c r="A1" s="3" t="s">
        <v>351</v>
      </c>
      <c r="C1" s="3" t="s">
        <v>350</v>
      </c>
      <c r="E1" s="3" t="s">
        <v>312</v>
      </c>
      <c r="G1" s="3" t="s">
        <v>310</v>
      </c>
    </row>
    <row r="3" spans="1:9" ht="18.75" x14ac:dyDescent="0.3">
      <c r="A3" s="12" t="s">
        <v>399</v>
      </c>
      <c r="B3" s="13">
        <v>1</v>
      </c>
      <c r="C3" s="12" t="s">
        <v>399</v>
      </c>
      <c r="D3" s="13"/>
      <c r="E3" s="12" t="s">
        <v>399</v>
      </c>
      <c r="F3" s="13"/>
      <c r="G3" s="12" t="s">
        <v>399</v>
      </c>
      <c r="I3" s="13"/>
    </row>
    <row r="4" spans="1:9" ht="18.75" x14ac:dyDescent="0.3">
      <c r="A4" s="12" t="s">
        <v>400</v>
      </c>
      <c r="B4" s="13">
        <v>2</v>
      </c>
      <c r="C4" s="12" t="s">
        <v>400</v>
      </c>
      <c r="D4" s="13"/>
      <c r="E4" s="12" t="s">
        <v>400</v>
      </c>
      <c r="F4" s="13"/>
      <c r="G4" s="12" t="s">
        <v>400</v>
      </c>
      <c r="I4" s="13"/>
    </row>
    <row r="5" spans="1:9" ht="18.75" x14ac:dyDescent="0.3">
      <c r="A5" s="12" t="s">
        <v>401</v>
      </c>
      <c r="B5" s="13">
        <v>3</v>
      </c>
      <c r="C5" s="12" t="s">
        <v>401</v>
      </c>
      <c r="D5" s="13"/>
      <c r="E5" s="12" t="s">
        <v>401</v>
      </c>
      <c r="F5" s="13"/>
      <c r="G5" s="12" t="s">
        <v>401</v>
      </c>
      <c r="I5" s="13"/>
    </row>
    <row r="6" spans="1:9" ht="18.75" x14ac:dyDescent="0.3">
      <c r="A6" s="12" t="s">
        <v>402</v>
      </c>
      <c r="B6" s="13">
        <v>4</v>
      </c>
      <c r="C6" s="12" t="s">
        <v>402</v>
      </c>
      <c r="D6" s="13"/>
      <c r="E6" s="12" t="s">
        <v>402</v>
      </c>
      <c r="F6" s="13"/>
      <c r="G6" s="12" t="s">
        <v>402</v>
      </c>
      <c r="I6" s="13"/>
    </row>
    <row r="7" spans="1:9" ht="18.75" x14ac:dyDescent="0.3">
      <c r="A7" s="12" t="s">
        <v>403</v>
      </c>
      <c r="B7" s="13">
        <v>5</v>
      </c>
      <c r="C7" s="12" t="s">
        <v>403</v>
      </c>
      <c r="D7" s="13"/>
      <c r="E7" s="12" t="s">
        <v>403</v>
      </c>
      <c r="F7" s="13"/>
      <c r="G7" s="12" t="s">
        <v>403</v>
      </c>
      <c r="I7" s="13"/>
    </row>
    <row r="8" spans="1:9" ht="18.75" x14ac:dyDescent="0.3">
      <c r="A8" s="12" t="s">
        <v>404</v>
      </c>
      <c r="B8" s="13">
        <v>6</v>
      </c>
      <c r="C8" s="12" t="s">
        <v>404</v>
      </c>
      <c r="D8" s="13"/>
      <c r="E8" s="12" t="s">
        <v>404</v>
      </c>
      <c r="F8" s="13"/>
      <c r="G8" s="12" t="s">
        <v>404</v>
      </c>
      <c r="I8" s="13"/>
    </row>
    <row r="9" spans="1:9" ht="18.75" x14ac:dyDescent="0.3">
      <c r="A9" s="12" t="s">
        <v>405</v>
      </c>
      <c r="B9" s="13">
        <v>7</v>
      </c>
      <c r="C9" s="12" t="s">
        <v>405</v>
      </c>
      <c r="D9" s="13"/>
      <c r="E9" s="12" t="s">
        <v>405</v>
      </c>
      <c r="F9" s="13"/>
      <c r="G9" s="12" t="s">
        <v>405</v>
      </c>
      <c r="I9" s="13"/>
    </row>
    <row r="10" spans="1:9" ht="18.75" x14ac:dyDescent="0.3">
      <c r="A10" s="12" t="s">
        <v>406</v>
      </c>
      <c r="B10" s="13">
        <v>8</v>
      </c>
      <c r="C10" s="12" t="s">
        <v>406</v>
      </c>
      <c r="D10" s="13"/>
      <c r="E10" s="12" t="s">
        <v>406</v>
      </c>
      <c r="F10" s="13"/>
      <c r="G10" s="12" t="s">
        <v>406</v>
      </c>
      <c r="I10" s="13"/>
    </row>
    <row r="11" spans="1:9" ht="18.75" x14ac:dyDescent="0.3">
      <c r="A11" s="12" t="s">
        <v>407</v>
      </c>
      <c r="B11" s="13">
        <v>9</v>
      </c>
      <c r="C11" s="12" t="s">
        <v>407</v>
      </c>
      <c r="D11" s="13"/>
      <c r="E11" s="12" t="s">
        <v>407</v>
      </c>
      <c r="F11" s="13"/>
      <c r="G11" s="12" t="s">
        <v>407</v>
      </c>
      <c r="I11" s="13"/>
    </row>
    <row r="12" spans="1:9" ht="18.75" x14ac:dyDescent="0.3">
      <c r="A12" s="12" t="s">
        <v>309</v>
      </c>
      <c r="B12" s="13">
        <v>10</v>
      </c>
      <c r="C12" s="12" t="s">
        <v>309</v>
      </c>
      <c r="D12" s="13"/>
      <c r="E12" s="12" t="s">
        <v>309</v>
      </c>
      <c r="F12" s="13"/>
      <c r="G12" s="12" t="s">
        <v>309</v>
      </c>
      <c r="I12" s="13"/>
    </row>
    <row r="13" spans="1:9" ht="15.75" x14ac:dyDescent="0.25">
      <c r="A13" s="15" t="s">
        <v>303</v>
      </c>
      <c r="B13" s="13">
        <v>11</v>
      </c>
      <c r="C13" s="15" t="s">
        <v>303</v>
      </c>
      <c r="D13" s="13"/>
      <c r="E13" s="15" t="s">
        <v>303</v>
      </c>
      <c r="F13" s="13"/>
      <c r="G13" s="15" t="s">
        <v>303</v>
      </c>
      <c r="I13" s="13"/>
    </row>
    <row r="14" spans="1:9" ht="18.75" x14ac:dyDescent="0.3">
      <c r="A14" s="12" t="s">
        <v>304</v>
      </c>
      <c r="B14" s="13">
        <v>12</v>
      </c>
      <c r="C14" s="12" t="s">
        <v>304</v>
      </c>
      <c r="D14" s="13"/>
      <c r="E14" s="12" t="s">
        <v>304</v>
      </c>
      <c r="F14" s="13"/>
      <c r="G14" s="12" t="s">
        <v>304</v>
      </c>
      <c r="I14" s="13"/>
    </row>
    <row r="15" spans="1:9" ht="18.75" x14ac:dyDescent="0.3">
      <c r="A15" s="12" t="s">
        <v>287</v>
      </c>
      <c r="B15" s="13">
        <v>13</v>
      </c>
      <c r="C15" s="12" t="s">
        <v>287</v>
      </c>
      <c r="D15" s="13"/>
      <c r="E15" s="12" t="s">
        <v>287</v>
      </c>
      <c r="F15" s="13"/>
      <c r="G15" s="12" t="s">
        <v>287</v>
      </c>
      <c r="I15" s="13"/>
    </row>
    <row r="16" spans="1:9" ht="18.75" x14ac:dyDescent="0.3">
      <c r="A16" s="12" t="s">
        <v>288</v>
      </c>
      <c r="B16" s="13">
        <v>14</v>
      </c>
      <c r="C16" s="12" t="s">
        <v>288</v>
      </c>
      <c r="D16" s="13"/>
      <c r="E16" s="12" t="s">
        <v>288</v>
      </c>
      <c r="F16" s="13"/>
      <c r="G16" s="12" t="s">
        <v>288</v>
      </c>
      <c r="I16" s="13"/>
    </row>
    <row r="17" spans="1:9" ht="18.75" x14ac:dyDescent="0.3">
      <c r="A17" s="12" t="s">
        <v>329</v>
      </c>
      <c r="B17" s="13">
        <v>15</v>
      </c>
      <c r="C17" s="12" t="s">
        <v>329</v>
      </c>
      <c r="D17" s="13"/>
      <c r="E17" s="12" t="s">
        <v>326</v>
      </c>
      <c r="F17" s="13"/>
      <c r="G17" s="12" t="s">
        <v>381</v>
      </c>
      <c r="I17" s="13"/>
    </row>
    <row r="18" spans="1:9" ht="18.75" x14ac:dyDescent="0.3">
      <c r="A18" s="12"/>
      <c r="B18" s="13">
        <v>16</v>
      </c>
      <c r="C18" s="12" t="s">
        <v>319</v>
      </c>
      <c r="D18" s="13"/>
      <c r="E18" s="12" t="s">
        <v>327</v>
      </c>
      <c r="F18" s="13"/>
      <c r="G18" s="12" t="s">
        <v>382</v>
      </c>
      <c r="I18" s="13"/>
    </row>
    <row r="19" spans="1:9" ht="18.75" x14ac:dyDescent="0.3">
      <c r="A19" s="12"/>
      <c r="B19" s="13">
        <v>17</v>
      </c>
      <c r="C19" s="12" t="s">
        <v>323</v>
      </c>
      <c r="D19" s="13"/>
      <c r="E19" s="12" t="s">
        <v>328</v>
      </c>
      <c r="F19" s="13"/>
      <c r="G19" s="12" t="s">
        <v>383</v>
      </c>
      <c r="I19" s="13"/>
    </row>
    <row r="20" spans="1:9" ht="18.75" x14ac:dyDescent="0.3">
      <c r="A20" s="12"/>
      <c r="B20" s="13">
        <v>18</v>
      </c>
      <c r="C20" s="12" t="s">
        <v>332</v>
      </c>
      <c r="D20" s="13"/>
      <c r="E20" s="12" t="s">
        <v>333</v>
      </c>
      <c r="F20" s="13"/>
      <c r="G20" s="12" t="s">
        <v>384</v>
      </c>
      <c r="I20" s="13"/>
    </row>
    <row r="21" spans="1:9" ht="18.75" x14ac:dyDescent="0.3">
      <c r="A21" s="12"/>
      <c r="B21" s="13">
        <v>19</v>
      </c>
      <c r="C21" s="12" t="s">
        <v>324</v>
      </c>
      <c r="D21" s="13"/>
      <c r="E21" s="12" t="s">
        <v>442</v>
      </c>
      <c r="F21" s="13"/>
      <c r="G21" s="12" t="s">
        <v>385</v>
      </c>
      <c r="I21" s="13"/>
    </row>
    <row r="22" spans="1:9" ht="18.75" x14ac:dyDescent="0.3">
      <c r="A22" s="12"/>
      <c r="B22" s="13">
        <v>20</v>
      </c>
      <c r="C22" s="12" t="s">
        <v>372</v>
      </c>
      <c r="D22" s="13"/>
      <c r="E22" s="12"/>
      <c r="F22" s="13"/>
      <c r="G22" s="12" t="s">
        <v>329</v>
      </c>
      <c r="I22" s="13"/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18173E-3E37-448B-9484-4F699EF53A33}">
  <dimension ref="A1:I22"/>
  <sheetViews>
    <sheetView workbookViewId="0">
      <selection activeCell="E18" sqref="E18"/>
    </sheetView>
  </sheetViews>
  <sheetFormatPr baseColWidth="10" defaultRowHeight="15" x14ac:dyDescent="0.25"/>
  <cols>
    <col min="1" max="1" width="48.85546875" customWidth="1"/>
    <col min="3" max="3" width="48.85546875" customWidth="1"/>
    <col min="5" max="5" width="48.85546875" customWidth="1"/>
    <col min="7" max="7" width="48.85546875" customWidth="1"/>
  </cols>
  <sheetData>
    <row r="1" spans="1:9" ht="18.75" x14ac:dyDescent="0.3">
      <c r="A1" s="3" t="s">
        <v>351</v>
      </c>
      <c r="C1" s="3" t="s">
        <v>350</v>
      </c>
      <c r="E1" s="3" t="s">
        <v>312</v>
      </c>
      <c r="G1" s="3" t="s">
        <v>310</v>
      </c>
    </row>
    <row r="3" spans="1:9" ht="18.75" x14ac:dyDescent="0.3">
      <c r="A3" s="12" t="s">
        <v>289</v>
      </c>
      <c r="B3" s="13">
        <v>1</v>
      </c>
      <c r="C3" s="12" t="s">
        <v>289</v>
      </c>
      <c r="D3" s="13"/>
      <c r="E3" s="12" t="s">
        <v>289</v>
      </c>
      <c r="F3" s="13"/>
      <c r="G3" s="12" t="s">
        <v>289</v>
      </c>
      <c r="I3" s="13"/>
    </row>
    <row r="4" spans="1:9" ht="18.75" x14ac:dyDescent="0.3">
      <c r="A4" s="12" t="s">
        <v>290</v>
      </c>
      <c r="B4" s="13">
        <v>2</v>
      </c>
      <c r="C4" s="12" t="s">
        <v>290</v>
      </c>
      <c r="D4" s="13"/>
      <c r="E4" s="12" t="s">
        <v>290</v>
      </c>
      <c r="F4" s="13"/>
      <c r="G4" s="12" t="s">
        <v>290</v>
      </c>
      <c r="I4" s="13"/>
    </row>
    <row r="5" spans="1:9" ht="18.75" x14ac:dyDescent="0.3">
      <c r="A5" s="12" t="s">
        <v>291</v>
      </c>
      <c r="B5" s="13">
        <v>3</v>
      </c>
      <c r="C5" s="12" t="s">
        <v>291</v>
      </c>
      <c r="D5" s="13"/>
      <c r="E5" s="12" t="s">
        <v>291</v>
      </c>
      <c r="F5" s="13"/>
      <c r="G5" s="12" t="s">
        <v>291</v>
      </c>
      <c r="I5" s="13"/>
    </row>
    <row r="6" spans="1:9" ht="18.75" x14ac:dyDescent="0.3">
      <c r="A6" s="12" t="s">
        <v>292</v>
      </c>
      <c r="B6" s="13">
        <v>4</v>
      </c>
      <c r="C6" s="12" t="s">
        <v>292</v>
      </c>
      <c r="D6" s="13"/>
      <c r="E6" s="12" t="s">
        <v>292</v>
      </c>
      <c r="F6" s="13"/>
      <c r="G6" s="12" t="s">
        <v>292</v>
      </c>
      <c r="I6" s="13"/>
    </row>
    <row r="7" spans="1:9" ht="18.75" x14ac:dyDescent="0.3">
      <c r="A7" s="12" t="s">
        <v>293</v>
      </c>
      <c r="B7" s="13">
        <v>5</v>
      </c>
      <c r="C7" s="12" t="s">
        <v>293</v>
      </c>
      <c r="D7" s="13"/>
      <c r="E7" s="12" t="s">
        <v>293</v>
      </c>
      <c r="F7" s="13"/>
      <c r="G7" s="12" t="s">
        <v>293</v>
      </c>
      <c r="I7" s="13"/>
    </row>
    <row r="8" spans="1:9" ht="18.75" x14ac:dyDescent="0.3">
      <c r="A8" s="12" t="s">
        <v>294</v>
      </c>
      <c r="B8" s="13">
        <v>6</v>
      </c>
      <c r="C8" s="12" t="s">
        <v>294</v>
      </c>
      <c r="D8" s="13"/>
      <c r="E8" s="12" t="s">
        <v>294</v>
      </c>
      <c r="F8" s="13"/>
      <c r="G8" s="12" t="s">
        <v>294</v>
      </c>
      <c r="I8" s="13"/>
    </row>
    <row r="9" spans="1:9" ht="18.75" x14ac:dyDescent="0.3">
      <c r="A9" s="12" t="s">
        <v>295</v>
      </c>
      <c r="B9" s="13">
        <v>7</v>
      </c>
      <c r="C9" s="12" t="s">
        <v>295</v>
      </c>
      <c r="D9" s="13"/>
      <c r="E9" s="12" t="s">
        <v>295</v>
      </c>
      <c r="F9" s="13"/>
      <c r="G9" s="12" t="s">
        <v>295</v>
      </c>
      <c r="I9" s="13"/>
    </row>
    <row r="10" spans="1:9" ht="18.75" x14ac:dyDescent="0.3">
      <c r="A10" s="12" t="s">
        <v>296</v>
      </c>
      <c r="B10" s="13">
        <v>8</v>
      </c>
      <c r="C10" s="12" t="s">
        <v>296</v>
      </c>
      <c r="D10" s="13"/>
      <c r="E10" s="12" t="s">
        <v>296</v>
      </c>
      <c r="F10" s="13"/>
      <c r="G10" s="12" t="s">
        <v>296</v>
      </c>
      <c r="I10" s="13"/>
    </row>
    <row r="11" spans="1:9" ht="18.75" x14ac:dyDescent="0.3">
      <c r="A11" s="12" t="s">
        <v>297</v>
      </c>
      <c r="B11" s="13">
        <v>9</v>
      </c>
      <c r="C11" s="12" t="s">
        <v>297</v>
      </c>
      <c r="D11" s="13"/>
      <c r="E11" s="12" t="s">
        <v>297</v>
      </c>
      <c r="F11" s="13"/>
      <c r="G11" s="12" t="s">
        <v>297</v>
      </c>
      <c r="I11" s="13"/>
    </row>
    <row r="12" spans="1:9" ht="18.75" x14ac:dyDescent="0.3">
      <c r="A12" s="12" t="s">
        <v>298</v>
      </c>
      <c r="B12" s="13">
        <v>10</v>
      </c>
      <c r="C12" s="12" t="s">
        <v>298</v>
      </c>
      <c r="D12" s="13"/>
      <c r="E12" s="12" t="s">
        <v>298</v>
      </c>
      <c r="F12" s="13"/>
      <c r="G12" s="12" t="s">
        <v>298</v>
      </c>
      <c r="I12" s="13"/>
    </row>
    <row r="13" spans="1:9" ht="15.75" x14ac:dyDescent="0.25">
      <c r="A13" s="15" t="s">
        <v>299</v>
      </c>
      <c r="B13" s="13">
        <v>11</v>
      </c>
      <c r="C13" s="15" t="s">
        <v>299</v>
      </c>
      <c r="D13" s="13"/>
      <c r="E13" s="15" t="s">
        <v>299</v>
      </c>
      <c r="F13" s="13"/>
      <c r="G13" s="15" t="s">
        <v>299</v>
      </c>
      <c r="I13" s="13"/>
    </row>
    <row r="14" spans="1:9" ht="18.75" x14ac:dyDescent="0.3">
      <c r="A14" s="12" t="s">
        <v>300</v>
      </c>
      <c r="B14" s="13">
        <v>12</v>
      </c>
      <c r="C14" s="12" t="s">
        <v>300</v>
      </c>
      <c r="D14" s="13"/>
      <c r="E14" s="12" t="s">
        <v>300</v>
      </c>
      <c r="F14" s="13"/>
      <c r="G14" s="12" t="s">
        <v>300</v>
      </c>
      <c r="I14" s="13"/>
    </row>
    <row r="15" spans="1:9" ht="18.75" x14ac:dyDescent="0.3">
      <c r="A15" s="12" t="s">
        <v>301</v>
      </c>
      <c r="B15" s="13">
        <v>13</v>
      </c>
      <c r="C15" s="12" t="s">
        <v>301</v>
      </c>
      <c r="D15" s="13"/>
      <c r="E15" s="12" t="s">
        <v>301</v>
      </c>
      <c r="F15" s="13"/>
      <c r="G15" s="12" t="s">
        <v>301</v>
      </c>
      <c r="I15" s="13"/>
    </row>
    <row r="16" spans="1:9" ht="18.75" x14ac:dyDescent="0.3">
      <c r="A16" s="12" t="s">
        <v>302</v>
      </c>
      <c r="B16" s="13">
        <v>14</v>
      </c>
      <c r="C16" s="12" t="s">
        <v>302</v>
      </c>
      <c r="D16" s="13"/>
      <c r="E16" s="12" t="s">
        <v>302</v>
      </c>
      <c r="F16" s="13"/>
      <c r="G16" s="12" t="s">
        <v>302</v>
      </c>
      <c r="I16" s="13"/>
    </row>
    <row r="17" spans="1:9" ht="18.75" x14ac:dyDescent="0.3">
      <c r="A17" s="12" t="s">
        <v>408</v>
      </c>
      <c r="B17" s="13">
        <v>15</v>
      </c>
      <c r="C17" s="12" t="s">
        <v>367</v>
      </c>
      <c r="D17" s="13"/>
      <c r="E17" s="12" t="s">
        <v>333</v>
      </c>
      <c r="F17" s="13"/>
      <c r="G17" s="12" t="s">
        <v>374</v>
      </c>
      <c r="I17" s="13"/>
    </row>
    <row r="18" spans="1:9" ht="18.75" x14ac:dyDescent="0.3">
      <c r="A18" s="12" t="s">
        <v>367</v>
      </c>
      <c r="B18" s="13">
        <v>16</v>
      </c>
      <c r="C18" s="12" t="s">
        <v>319</v>
      </c>
      <c r="D18" s="13"/>
      <c r="E18" s="12" t="s">
        <v>442</v>
      </c>
      <c r="F18" s="13"/>
      <c r="G18" s="12" t="s">
        <v>375</v>
      </c>
      <c r="I18" s="13"/>
    </row>
    <row r="19" spans="1:9" ht="18.75" x14ac:dyDescent="0.3">
      <c r="A19" s="12" t="s">
        <v>409</v>
      </c>
      <c r="B19" s="13">
        <v>17</v>
      </c>
      <c r="C19" s="12" t="s">
        <v>434</v>
      </c>
      <c r="D19" s="13"/>
      <c r="E19" s="12"/>
      <c r="F19" s="13"/>
      <c r="G19" s="12" t="s">
        <v>376</v>
      </c>
      <c r="I19" s="13"/>
    </row>
    <row r="20" spans="1:9" ht="18.75" x14ac:dyDescent="0.3">
      <c r="A20" s="12"/>
      <c r="B20" s="13">
        <v>18</v>
      </c>
      <c r="C20" s="12" t="s">
        <v>369</v>
      </c>
      <c r="D20" s="13"/>
      <c r="E20" s="12"/>
      <c r="F20" s="13"/>
      <c r="G20" s="12" t="s">
        <v>377</v>
      </c>
      <c r="I20" s="13"/>
    </row>
    <row r="21" spans="1:9" ht="18.75" x14ac:dyDescent="0.3">
      <c r="A21" s="12"/>
      <c r="B21" s="13">
        <v>19</v>
      </c>
      <c r="C21" s="12" t="s">
        <v>323</v>
      </c>
      <c r="D21" s="13"/>
      <c r="E21" s="12"/>
      <c r="F21" s="13"/>
      <c r="G21" s="12" t="s">
        <v>378</v>
      </c>
      <c r="I21" s="13"/>
    </row>
    <row r="22" spans="1:9" ht="18.75" x14ac:dyDescent="0.3">
      <c r="A22" s="12"/>
      <c r="B22" s="13">
        <v>20</v>
      </c>
      <c r="C22" s="12" t="s">
        <v>332</v>
      </c>
      <c r="D22" s="13"/>
      <c r="E22" s="12"/>
      <c r="F22" s="13"/>
      <c r="G22" s="12" t="s">
        <v>379</v>
      </c>
      <c r="I22" s="13"/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75065C-DEF3-4455-BB69-A17371B2C155}">
  <dimension ref="A1:I22"/>
  <sheetViews>
    <sheetView workbookViewId="0">
      <selection activeCell="A21" sqref="A21"/>
    </sheetView>
  </sheetViews>
  <sheetFormatPr baseColWidth="10" defaultRowHeight="15" x14ac:dyDescent="0.25"/>
  <cols>
    <col min="1" max="1" width="48.85546875" customWidth="1"/>
    <col min="3" max="3" width="48.85546875" customWidth="1"/>
    <col min="5" max="5" width="48.85546875" customWidth="1"/>
    <col min="7" max="7" width="48.85546875" customWidth="1"/>
  </cols>
  <sheetData>
    <row r="1" spans="1:9" ht="18.75" x14ac:dyDescent="0.3">
      <c r="A1" s="3" t="s">
        <v>351</v>
      </c>
      <c r="C1" s="3" t="s">
        <v>350</v>
      </c>
      <c r="E1" s="3" t="s">
        <v>312</v>
      </c>
      <c r="G1" s="3" t="s">
        <v>310</v>
      </c>
    </row>
    <row r="3" spans="1:9" ht="18.75" x14ac:dyDescent="0.3">
      <c r="A3" s="12" t="s">
        <v>230</v>
      </c>
      <c r="B3" s="13">
        <v>1</v>
      </c>
      <c r="C3" s="12" t="s">
        <v>230</v>
      </c>
      <c r="D3" s="13"/>
      <c r="E3" s="12" t="s">
        <v>230</v>
      </c>
      <c r="F3" s="13"/>
      <c r="G3" s="12" t="s">
        <v>230</v>
      </c>
      <c r="I3" s="13"/>
    </row>
    <row r="4" spans="1:9" ht="18.75" x14ac:dyDescent="0.3">
      <c r="A4" s="12" t="s">
        <v>419</v>
      </c>
      <c r="B4" s="13">
        <v>2</v>
      </c>
      <c r="C4" s="12" t="s">
        <v>419</v>
      </c>
      <c r="D4" s="13"/>
      <c r="E4" s="12" t="s">
        <v>419</v>
      </c>
      <c r="F4" s="13"/>
      <c r="G4" s="12" t="s">
        <v>419</v>
      </c>
      <c r="I4" s="13"/>
    </row>
    <row r="5" spans="1:9" ht="18.75" x14ac:dyDescent="0.3">
      <c r="A5" s="12" t="s">
        <v>420</v>
      </c>
      <c r="B5" s="13">
        <v>3</v>
      </c>
      <c r="C5" s="12" t="s">
        <v>420</v>
      </c>
      <c r="D5" s="13"/>
      <c r="E5" s="12" t="s">
        <v>420</v>
      </c>
      <c r="F5" s="13"/>
      <c r="G5" s="12" t="s">
        <v>420</v>
      </c>
      <c r="I5" s="13"/>
    </row>
    <row r="6" spans="1:9" ht="18.75" x14ac:dyDescent="0.3">
      <c r="A6" s="12" t="s">
        <v>421</v>
      </c>
      <c r="B6" s="13">
        <v>4</v>
      </c>
      <c r="C6" s="12" t="s">
        <v>421</v>
      </c>
      <c r="D6" s="13"/>
      <c r="E6" s="12" t="s">
        <v>421</v>
      </c>
      <c r="F6" s="13"/>
      <c r="G6" s="12" t="s">
        <v>421</v>
      </c>
      <c r="I6" s="13"/>
    </row>
    <row r="7" spans="1:9" ht="18.75" x14ac:dyDescent="0.3">
      <c r="A7" s="12" t="s">
        <v>424</v>
      </c>
      <c r="B7" s="13">
        <v>5</v>
      </c>
      <c r="C7" s="12" t="s">
        <v>424</v>
      </c>
      <c r="D7" s="13"/>
      <c r="E7" s="12" t="s">
        <v>424</v>
      </c>
      <c r="F7" s="13"/>
      <c r="G7" s="12" t="s">
        <v>424</v>
      </c>
      <c r="I7" s="13"/>
    </row>
    <row r="8" spans="1:9" ht="18.75" x14ac:dyDescent="0.3">
      <c r="A8" s="12" t="s">
        <v>428</v>
      </c>
      <c r="B8" s="13">
        <v>6</v>
      </c>
      <c r="C8" s="12" t="s">
        <v>428</v>
      </c>
      <c r="D8" s="13"/>
      <c r="E8" s="12" t="s">
        <v>428</v>
      </c>
      <c r="F8" s="13"/>
      <c r="G8" s="12" t="s">
        <v>428</v>
      </c>
      <c r="I8" s="13"/>
    </row>
    <row r="9" spans="1:9" ht="18.75" x14ac:dyDescent="0.3">
      <c r="A9" s="12" t="s">
        <v>433</v>
      </c>
      <c r="B9" s="13">
        <v>7</v>
      </c>
      <c r="C9" s="12" t="s">
        <v>433</v>
      </c>
      <c r="D9" s="13"/>
      <c r="E9" s="12" t="s">
        <v>433</v>
      </c>
      <c r="F9" s="13"/>
      <c r="G9" s="12" t="s">
        <v>433</v>
      </c>
      <c r="I9" s="13"/>
    </row>
    <row r="10" spans="1:9" ht="18.75" x14ac:dyDescent="0.3">
      <c r="A10" s="12" t="s">
        <v>286</v>
      </c>
      <c r="B10" s="13">
        <v>8</v>
      </c>
      <c r="C10" s="12" t="s">
        <v>286</v>
      </c>
      <c r="D10" s="13"/>
      <c r="E10" s="12" t="s">
        <v>286</v>
      </c>
      <c r="F10" s="13"/>
      <c r="G10" s="12" t="s">
        <v>286</v>
      </c>
      <c r="I10" s="13"/>
    </row>
    <row r="11" spans="1:9" ht="18.75" x14ac:dyDescent="0.3">
      <c r="A11" s="12" t="s">
        <v>364</v>
      </c>
      <c r="B11" s="13">
        <v>9</v>
      </c>
      <c r="C11" s="12" t="s">
        <v>313</v>
      </c>
      <c r="D11" s="13"/>
      <c r="E11" s="12" t="s">
        <v>364</v>
      </c>
      <c r="F11" s="13"/>
      <c r="G11" s="12" t="s">
        <v>364</v>
      </c>
      <c r="I11" s="13"/>
    </row>
    <row r="12" spans="1:9" ht="18.75" x14ac:dyDescent="0.3">
      <c r="A12" s="12" t="s">
        <v>316</v>
      </c>
      <c r="B12" s="13">
        <v>10</v>
      </c>
      <c r="C12" s="12" t="s">
        <v>316</v>
      </c>
      <c r="D12" s="13"/>
      <c r="E12" s="12" t="s">
        <v>315</v>
      </c>
      <c r="F12" s="13"/>
      <c r="G12" s="12" t="s">
        <v>316</v>
      </c>
      <c r="I12" s="13"/>
    </row>
    <row r="13" spans="1:9" ht="15.75" x14ac:dyDescent="0.25">
      <c r="A13" s="15" t="s">
        <v>320</v>
      </c>
      <c r="B13" s="13">
        <v>11</v>
      </c>
      <c r="C13" s="15" t="s">
        <v>320</v>
      </c>
      <c r="D13" s="13"/>
      <c r="E13" s="15" t="s">
        <v>317</v>
      </c>
      <c r="F13" s="13"/>
      <c r="G13" s="15" t="s">
        <v>320</v>
      </c>
      <c r="I13" s="13"/>
    </row>
    <row r="14" spans="1:9" ht="18.75" x14ac:dyDescent="0.3">
      <c r="A14" s="12" t="s">
        <v>321</v>
      </c>
      <c r="B14" s="13">
        <v>12</v>
      </c>
      <c r="C14" s="12" t="s">
        <v>321</v>
      </c>
      <c r="D14" s="13"/>
      <c r="E14" s="12" t="s">
        <v>318</v>
      </c>
      <c r="F14" s="13"/>
      <c r="G14" s="12" t="s">
        <v>321</v>
      </c>
      <c r="I14" s="13"/>
    </row>
    <row r="15" spans="1:9" ht="18.75" x14ac:dyDescent="0.3">
      <c r="A15" s="12" t="s">
        <v>354</v>
      </c>
      <c r="B15" s="13">
        <v>13</v>
      </c>
      <c r="C15" s="12" t="s">
        <v>354</v>
      </c>
      <c r="D15" s="13"/>
      <c r="E15" s="12" t="s">
        <v>322</v>
      </c>
      <c r="F15" s="13"/>
      <c r="G15" s="12" t="s">
        <v>354</v>
      </c>
      <c r="I15" s="13"/>
    </row>
    <row r="16" spans="1:9" ht="18.75" x14ac:dyDescent="0.3">
      <c r="A16" s="12" t="s">
        <v>408</v>
      </c>
      <c r="B16" s="13">
        <v>14</v>
      </c>
      <c r="C16" s="12" t="s">
        <v>331</v>
      </c>
      <c r="D16" s="13"/>
      <c r="E16" s="12" t="s">
        <v>331</v>
      </c>
      <c r="F16" s="13"/>
      <c r="G16" s="12" t="s">
        <v>331</v>
      </c>
      <c r="I16" s="13"/>
    </row>
    <row r="17" spans="1:9" ht="18.75" x14ac:dyDescent="0.3">
      <c r="A17" s="12" t="s">
        <v>370</v>
      </c>
      <c r="B17" s="13">
        <v>15</v>
      </c>
      <c r="C17" s="12" t="s">
        <v>314</v>
      </c>
      <c r="D17" s="13"/>
      <c r="E17" s="12" t="s">
        <v>370</v>
      </c>
      <c r="F17" s="13"/>
      <c r="G17" s="12" t="s">
        <v>370</v>
      </c>
      <c r="I17" s="13"/>
    </row>
    <row r="18" spans="1:9" ht="18.75" x14ac:dyDescent="0.3">
      <c r="A18" s="12" t="s">
        <v>373</v>
      </c>
      <c r="B18" s="13">
        <v>16</v>
      </c>
      <c r="C18" s="12" t="s">
        <v>358</v>
      </c>
      <c r="D18" s="13"/>
      <c r="E18" s="12" t="s">
        <v>358</v>
      </c>
      <c r="F18" s="13"/>
      <c r="G18" s="12" t="s">
        <v>358</v>
      </c>
      <c r="I18" s="13"/>
    </row>
    <row r="19" spans="1:9" ht="18.75" x14ac:dyDescent="0.3">
      <c r="A19" s="12" t="s">
        <v>390</v>
      </c>
      <c r="B19" s="13">
        <v>17</v>
      </c>
      <c r="C19" s="12" t="s">
        <v>325</v>
      </c>
      <c r="D19" s="13"/>
      <c r="E19" s="12" t="s">
        <v>373</v>
      </c>
      <c r="F19" s="13"/>
      <c r="G19" s="12" t="s">
        <v>325</v>
      </c>
      <c r="I19" s="13"/>
    </row>
    <row r="20" spans="1:9" ht="18.75" x14ac:dyDescent="0.3">
      <c r="A20" s="12" t="s">
        <v>380</v>
      </c>
      <c r="B20" s="13">
        <v>18</v>
      </c>
      <c r="C20" s="12" t="s">
        <v>361</v>
      </c>
      <c r="D20" s="13"/>
      <c r="E20" s="12" t="s">
        <v>326</v>
      </c>
      <c r="F20" s="13"/>
      <c r="G20" s="12" t="s">
        <v>373</v>
      </c>
      <c r="I20" s="13"/>
    </row>
    <row r="21" spans="1:9" ht="18.75" x14ac:dyDescent="0.3">
      <c r="A21" s="12" t="s">
        <v>409</v>
      </c>
      <c r="B21" s="13">
        <v>19</v>
      </c>
      <c r="C21" s="12" t="s">
        <v>363</v>
      </c>
      <c r="D21" s="13"/>
      <c r="E21" s="12" t="s">
        <v>327</v>
      </c>
      <c r="F21" s="13"/>
      <c r="G21" s="12" t="s">
        <v>390</v>
      </c>
      <c r="I21" s="13"/>
    </row>
    <row r="22" spans="1:9" ht="18.75" x14ac:dyDescent="0.3">
      <c r="A22" s="12"/>
      <c r="B22" s="13">
        <v>20</v>
      </c>
      <c r="C22" s="12" t="s">
        <v>365</v>
      </c>
      <c r="D22" s="13"/>
      <c r="E22" s="12" t="s">
        <v>328</v>
      </c>
      <c r="F22" s="13"/>
      <c r="G22" s="12" t="s">
        <v>380</v>
      </c>
      <c r="I22" s="13"/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09ED4A-519B-49DA-8F30-0EC4E5FD6686}">
  <sheetPr>
    <pageSetUpPr fitToPage="1"/>
  </sheetPr>
  <dimension ref="A1:K63"/>
  <sheetViews>
    <sheetView zoomScale="85" zoomScaleNormal="85" workbookViewId="0">
      <pane ySplit="1" topLeftCell="A27" activePane="bottomLeft" state="frozen"/>
      <selection pane="bottomLeft" activeCell="E55" sqref="E55"/>
    </sheetView>
  </sheetViews>
  <sheetFormatPr baseColWidth="10" defaultRowHeight="18.75" x14ac:dyDescent="0.3"/>
  <cols>
    <col min="1" max="1" width="44.5703125" style="3" customWidth="1"/>
    <col min="2" max="2" width="6.28515625" customWidth="1"/>
    <col min="3" max="3" width="47.28515625" style="3" customWidth="1"/>
    <col min="4" max="4" width="7.140625" style="3" customWidth="1"/>
    <col min="5" max="5" width="47" style="3" customWidth="1"/>
    <col min="6" max="6" width="6.28515625" customWidth="1"/>
    <col min="7" max="7" width="47.140625" style="3" customWidth="1"/>
    <col min="8" max="8" width="6.140625" customWidth="1"/>
    <col min="9" max="9" width="43" style="3" customWidth="1"/>
    <col min="10" max="10" width="6" customWidth="1"/>
    <col min="11" max="11" width="46" style="3" customWidth="1"/>
  </cols>
  <sheetData>
    <row r="1" spans="1:11" x14ac:dyDescent="0.3">
      <c r="A1" s="4" t="s">
        <v>311</v>
      </c>
      <c r="C1" s="4" t="s">
        <v>312</v>
      </c>
      <c r="E1" s="4" t="s">
        <v>310</v>
      </c>
      <c r="G1" s="3" t="s">
        <v>104</v>
      </c>
      <c r="I1" s="3" t="s">
        <v>105</v>
      </c>
      <c r="K1" s="3" t="s">
        <v>106</v>
      </c>
    </row>
    <row r="2" spans="1:11" x14ac:dyDescent="0.3">
      <c r="A2" s="4" t="s">
        <v>103</v>
      </c>
      <c r="C2" s="4" t="s">
        <v>103</v>
      </c>
      <c r="E2" s="4" t="s">
        <v>103</v>
      </c>
    </row>
    <row r="3" spans="1:11" x14ac:dyDescent="0.3">
      <c r="A3" s="12" t="s">
        <v>339</v>
      </c>
      <c r="B3" s="13">
        <v>1</v>
      </c>
      <c r="C3" s="12" t="s">
        <v>339</v>
      </c>
      <c r="E3" s="12" t="s">
        <v>339</v>
      </c>
      <c r="F3" s="13"/>
      <c r="G3" s="2" t="s">
        <v>339</v>
      </c>
      <c r="I3" s="2" t="s">
        <v>339</v>
      </c>
      <c r="K3" s="3" t="s">
        <v>396</v>
      </c>
    </row>
    <row r="4" spans="1:11" x14ac:dyDescent="0.3">
      <c r="A4" s="12" t="s">
        <v>340</v>
      </c>
      <c r="B4" s="13">
        <v>2</v>
      </c>
      <c r="C4" s="12" t="s">
        <v>340</v>
      </c>
      <c r="E4" s="12" t="s">
        <v>340</v>
      </c>
      <c r="F4" s="13"/>
      <c r="G4" s="3" t="s">
        <v>340</v>
      </c>
      <c r="I4" s="3" t="s">
        <v>340</v>
      </c>
      <c r="K4" s="3" t="s">
        <v>397</v>
      </c>
    </row>
    <row r="5" spans="1:11" x14ac:dyDescent="0.3">
      <c r="A5" s="12" t="s">
        <v>341</v>
      </c>
      <c r="B5" s="13">
        <v>3</v>
      </c>
      <c r="C5" s="12" t="s">
        <v>341</v>
      </c>
      <c r="E5" s="12" t="s">
        <v>341</v>
      </c>
      <c r="F5" s="13"/>
      <c r="G5" s="3" t="s">
        <v>341</v>
      </c>
      <c r="I5" s="3" t="s">
        <v>341</v>
      </c>
      <c r="K5" s="3" t="s">
        <v>398</v>
      </c>
    </row>
    <row r="6" spans="1:11" x14ac:dyDescent="0.3">
      <c r="A6" s="12" t="s">
        <v>342</v>
      </c>
      <c r="B6" s="13">
        <v>4</v>
      </c>
      <c r="C6" s="15" t="s">
        <v>342</v>
      </c>
      <c r="E6" s="12" t="s">
        <v>342</v>
      </c>
      <c r="F6" s="13"/>
      <c r="G6" s="3" t="s">
        <v>342</v>
      </c>
      <c r="I6" s="3" t="s">
        <v>342</v>
      </c>
      <c r="K6" s="3" t="s">
        <v>399</v>
      </c>
    </row>
    <row r="7" spans="1:11" x14ac:dyDescent="0.3">
      <c r="A7" s="12" t="s">
        <v>343</v>
      </c>
      <c r="B7" s="13">
        <v>5</v>
      </c>
      <c r="C7" s="12" t="s">
        <v>343</v>
      </c>
      <c r="E7" s="12" t="s">
        <v>343</v>
      </c>
      <c r="F7" s="13"/>
      <c r="G7" s="3" t="s">
        <v>343</v>
      </c>
      <c r="I7" s="3" t="s">
        <v>343</v>
      </c>
      <c r="K7" s="3" t="s">
        <v>400</v>
      </c>
    </row>
    <row r="8" spans="1:11" x14ac:dyDescent="0.3">
      <c r="A8" s="12" t="s">
        <v>344</v>
      </c>
      <c r="B8" s="13">
        <v>6</v>
      </c>
      <c r="C8" s="12" t="s">
        <v>344</v>
      </c>
      <c r="E8" s="12" t="s">
        <v>344</v>
      </c>
      <c r="F8" s="13"/>
      <c r="G8" s="2" t="s">
        <v>344</v>
      </c>
      <c r="I8" s="2" t="s">
        <v>344</v>
      </c>
      <c r="K8" s="3" t="s">
        <v>401</v>
      </c>
    </row>
    <row r="9" spans="1:11" x14ac:dyDescent="0.3">
      <c r="A9" s="12" t="s">
        <v>345</v>
      </c>
      <c r="B9" s="13">
        <v>7</v>
      </c>
      <c r="C9" s="12" t="s">
        <v>345</v>
      </c>
      <c r="E9" s="12" t="s">
        <v>345</v>
      </c>
      <c r="F9" s="13"/>
      <c r="G9" s="3" t="s">
        <v>345</v>
      </c>
      <c r="I9" s="3" t="s">
        <v>345</v>
      </c>
      <c r="K9" s="3" t="s">
        <v>402</v>
      </c>
    </row>
    <row r="10" spans="1:11" x14ac:dyDescent="0.3">
      <c r="A10" s="12" t="s">
        <v>346</v>
      </c>
      <c r="B10" s="13">
        <v>8</v>
      </c>
      <c r="C10" s="12" t="s">
        <v>346</v>
      </c>
      <c r="E10" s="12" t="s">
        <v>346</v>
      </c>
      <c r="F10" s="13"/>
      <c r="G10" s="3" t="s">
        <v>346</v>
      </c>
      <c r="I10" s="3" t="s">
        <v>346</v>
      </c>
      <c r="K10" s="3" t="s">
        <v>403</v>
      </c>
    </row>
    <row r="11" spans="1:11" x14ac:dyDescent="0.3">
      <c r="A11" s="12" t="s">
        <v>406</v>
      </c>
      <c r="B11" s="13">
        <v>9</v>
      </c>
      <c r="C11" s="12" t="s">
        <v>406</v>
      </c>
      <c r="E11" s="12" t="s">
        <v>406</v>
      </c>
      <c r="F11" s="13"/>
      <c r="G11" s="3" t="s">
        <v>406</v>
      </c>
      <c r="I11" s="3" t="s">
        <v>406</v>
      </c>
      <c r="K11" s="3" t="s">
        <v>404</v>
      </c>
    </row>
    <row r="12" spans="1:11" x14ac:dyDescent="0.3">
      <c r="A12" s="12" t="s">
        <v>407</v>
      </c>
      <c r="B12" s="13">
        <v>10</v>
      </c>
      <c r="C12" s="12" t="s">
        <v>407</v>
      </c>
      <c r="E12" s="12" t="s">
        <v>407</v>
      </c>
      <c r="F12" s="13"/>
      <c r="G12" s="3" t="s">
        <v>407</v>
      </c>
      <c r="I12" s="3" t="s">
        <v>407</v>
      </c>
      <c r="K12" s="3" t="s">
        <v>405</v>
      </c>
    </row>
    <row r="13" spans="1:11" x14ac:dyDescent="0.3">
      <c r="A13" s="12" t="s">
        <v>309</v>
      </c>
      <c r="B13" s="13">
        <v>11</v>
      </c>
      <c r="C13" s="12" t="s">
        <v>309</v>
      </c>
      <c r="E13" s="12" t="s">
        <v>309</v>
      </c>
      <c r="F13" s="13"/>
      <c r="G13" s="3" t="s">
        <v>309</v>
      </c>
      <c r="I13" s="3" t="s">
        <v>309</v>
      </c>
      <c r="K13" s="3" t="s">
        <v>332</v>
      </c>
    </row>
    <row r="14" spans="1:11" x14ac:dyDescent="0.3">
      <c r="A14" s="12" t="s">
        <v>303</v>
      </c>
      <c r="B14" s="13">
        <v>12</v>
      </c>
      <c r="C14" s="12" t="s">
        <v>303</v>
      </c>
      <c r="E14" s="12" t="s">
        <v>303</v>
      </c>
      <c r="F14" s="13"/>
      <c r="G14" s="3" t="s">
        <v>303</v>
      </c>
      <c r="I14" s="3" t="s">
        <v>303</v>
      </c>
      <c r="K14" s="3" t="s">
        <v>354</v>
      </c>
    </row>
    <row r="15" spans="1:11" x14ac:dyDescent="0.3">
      <c r="A15" s="12" t="s">
        <v>304</v>
      </c>
      <c r="B15" s="13">
        <v>13</v>
      </c>
      <c r="C15" s="12" t="s">
        <v>304</v>
      </c>
      <c r="E15" s="12" t="s">
        <v>304</v>
      </c>
      <c r="F15" s="13"/>
      <c r="G15" s="3" t="s">
        <v>304</v>
      </c>
      <c r="I15" s="3" t="s">
        <v>304</v>
      </c>
      <c r="K15" s="3" t="s">
        <v>355</v>
      </c>
    </row>
    <row r="16" spans="1:11" x14ac:dyDescent="0.3">
      <c r="A16" s="12" t="s">
        <v>287</v>
      </c>
      <c r="B16" s="13">
        <v>14</v>
      </c>
      <c r="C16" s="12" t="s">
        <v>287</v>
      </c>
      <c r="E16" s="12" t="s">
        <v>287</v>
      </c>
      <c r="F16" s="13"/>
      <c r="G16" s="3" t="s">
        <v>287</v>
      </c>
      <c r="I16" s="3" t="s">
        <v>287</v>
      </c>
      <c r="K16" s="3" t="s">
        <v>329</v>
      </c>
    </row>
    <row r="17" spans="1:11" x14ac:dyDescent="0.3">
      <c r="A17" s="12" t="s">
        <v>288</v>
      </c>
      <c r="B17" s="13">
        <v>15</v>
      </c>
      <c r="C17" s="12" t="s">
        <v>288</v>
      </c>
      <c r="E17" s="12" t="s">
        <v>288</v>
      </c>
      <c r="F17" s="13"/>
      <c r="G17" s="3" t="s">
        <v>288</v>
      </c>
      <c r="I17" s="3" t="s">
        <v>288</v>
      </c>
      <c r="K17" s="3" t="s">
        <v>357</v>
      </c>
    </row>
    <row r="18" spans="1:11" x14ac:dyDescent="0.3">
      <c r="A18" s="12" t="s">
        <v>290</v>
      </c>
      <c r="B18" s="13">
        <v>16</v>
      </c>
      <c r="C18" s="12" t="s">
        <v>290</v>
      </c>
      <c r="E18" s="12" t="s">
        <v>290</v>
      </c>
      <c r="F18" s="13"/>
      <c r="G18" s="3" t="s">
        <v>290</v>
      </c>
      <c r="I18" s="3" t="s">
        <v>290</v>
      </c>
      <c r="K18" s="3" t="s">
        <v>301</v>
      </c>
    </row>
    <row r="19" spans="1:11" x14ac:dyDescent="0.3">
      <c r="A19" s="12" t="s">
        <v>291</v>
      </c>
      <c r="B19" s="13">
        <v>17</v>
      </c>
      <c r="C19" s="12" t="s">
        <v>291</v>
      </c>
      <c r="E19" s="12" t="s">
        <v>291</v>
      </c>
      <c r="F19" s="13"/>
      <c r="G19" s="3" t="s">
        <v>291</v>
      </c>
      <c r="I19" s="3" t="s">
        <v>291</v>
      </c>
      <c r="K19" s="3" t="s">
        <v>302</v>
      </c>
    </row>
    <row r="20" spans="1:11" x14ac:dyDescent="0.3">
      <c r="A20" s="12" t="s">
        <v>292</v>
      </c>
      <c r="B20" s="13">
        <v>18</v>
      </c>
      <c r="C20" s="12" t="s">
        <v>292</v>
      </c>
      <c r="E20" s="12" t="s">
        <v>292</v>
      </c>
      <c r="F20" s="13"/>
      <c r="G20" s="3" t="s">
        <v>292</v>
      </c>
      <c r="I20" s="3" t="s">
        <v>292</v>
      </c>
      <c r="K20" s="3" t="s">
        <v>230</v>
      </c>
    </row>
    <row r="21" spans="1:11" x14ac:dyDescent="0.3">
      <c r="A21" s="12" t="s">
        <v>293</v>
      </c>
      <c r="B21" s="13">
        <v>19</v>
      </c>
      <c r="C21" s="12" t="s">
        <v>293</v>
      </c>
      <c r="E21" s="12" t="s">
        <v>293</v>
      </c>
      <c r="F21" s="13"/>
      <c r="G21" s="3" t="s">
        <v>293</v>
      </c>
      <c r="I21" s="3" t="s">
        <v>293</v>
      </c>
    </row>
    <row r="22" spans="1:11" x14ac:dyDescent="0.3">
      <c r="A22" s="12" t="s">
        <v>294</v>
      </c>
      <c r="B22" s="13">
        <v>20</v>
      </c>
      <c r="C22" s="12" t="s">
        <v>294</v>
      </c>
      <c r="E22" s="12" t="s">
        <v>294</v>
      </c>
      <c r="F22" s="13"/>
      <c r="G22" s="3" t="s">
        <v>294</v>
      </c>
      <c r="I22" s="3" t="s">
        <v>294</v>
      </c>
    </row>
    <row r="24" spans="1:11" x14ac:dyDescent="0.3">
      <c r="A24" s="4" t="s">
        <v>102</v>
      </c>
      <c r="B24" s="13"/>
      <c r="C24" s="4" t="s">
        <v>102</v>
      </c>
      <c r="E24" s="4" t="s">
        <v>102</v>
      </c>
      <c r="F24" s="13"/>
    </row>
    <row r="25" spans="1:11" x14ac:dyDescent="0.3">
      <c r="A25" s="12" t="s">
        <v>396</v>
      </c>
      <c r="B25" s="14">
        <v>1</v>
      </c>
      <c r="C25" s="15" t="s">
        <v>396</v>
      </c>
      <c r="E25" s="12" t="s">
        <v>396</v>
      </c>
      <c r="F25" s="14"/>
    </row>
    <row r="26" spans="1:11" x14ac:dyDescent="0.3">
      <c r="A26" s="12" t="s">
        <v>397</v>
      </c>
      <c r="B26" s="14">
        <v>2</v>
      </c>
      <c r="C26" s="15" t="s">
        <v>397</v>
      </c>
      <c r="E26" s="12" t="s">
        <v>397</v>
      </c>
      <c r="F26" s="14"/>
    </row>
    <row r="27" spans="1:11" x14ac:dyDescent="0.3">
      <c r="A27" s="12" t="s">
        <v>398</v>
      </c>
      <c r="B27" s="14">
        <v>3</v>
      </c>
      <c r="C27" s="12" t="s">
        <v>398</v>
      </c>
      <c r="E27" s="12" t="s">
        <v>398</v>
      </c>
      <c r="F27" s="14"/>
    </row>
    <row r="28" spans="1:11" x14ac:dyDescent="0.3">
      <c r="A28" s="12" t="s">
        <v>399</v>
      </c>
      <c r="B28" s="14">
        <v>4</v>
      </c>
      <c r="C28" s="12" t="s">
        <v>399</v>
      </c>
      <c r="E28" s="12" t="s">
        <v>399</v>
      </c>
      <c r="F28" s="14"/>
    </row>
    <row r="29" spans="1:11" x14ac:dyDescent="0.3">
      <c r="A29" s="12" t="s">
        <v>400</v>
      </c>
      <c r="B29" s="14">
        <v>5</v>
      </c>
      <c r="C29" s="12" t="s">
        <v>400</v>
      </c>
      <c r="E29" s="12" t="s">
        <v>400</v>
      </c>
      <c r="F29" s="14"/>
    </row>
    <row r="30" spans="1:11" x14ac:dyDescent="0.3">
      <c r="A30" s="12" t="s">
        <v>401</v>
      </c>
      <c r="B30" s="14">
        <v>6</v>
      </c>
      <c r="C30" s="12" t="s">
        <v>401</v>
      </c>
      <c r="E30" s="12" t="s">
        <v>401</v>
      </c>
      <c r="F30" s="14"/>
    </row>
    <row r="31" spans="1:11" x14ac:dyDescent="0.3">
      <c r="A31" s="12" t="s">
        <v>402</v>
      </c>
      <c r="B31" s="14">
        <v>7</v>
      </c>
      <c r="C31" s="12" t="s">
        <v>402</v>
      </c>
      <c r="E31" s="12" t="s">
        <v>402</v>
      </c>
      <c r="F31" s="14"/>
    </row>
    <row r="32" spans="1:11" x14ac:dyDescent="0.3">
      <c r="A32" s="12" t="s">
        <v>403</v>
      </c>
      <c r="B32" s="14">
        <v>8</v>
      </c>
      <c r="C32" s="12" t="s">
        <v>403</v>
      </c>
      <c r="E32" s="12" t="s">
        <v>403</v>
      </c>
      <c r="F32" s="14"/>
    </row>
    <row r="33" spans="1:6" x14ac:dyDescent="0.3">
      <c r="A33" s="12" t="s">
        <v>404</v>
      </c>
      <c r="B33" s="14">
        <v>9</v>
      </c>
      <c r="C33" s="12" t="s">
        <v>404</v>
      </c>
      <c r="E33" s="12" t="s">
        <v>404</v>
      </c>
      <c r="F33" s="14"/>
    </row>
    <row r="34" spans="1:6" x14ac:dyDescent="0.3">
      <c r="A34" s="12" t="s">
        <v>405</v>
      </c>
      <c r="B34" s="14">
        <v>10</v>
      </c>
      <c r="C34" s="12" t="s">
        <v>405</v>
      </c>
      <c r="E34" s="12" t="s">
        <v>405</v>
      </c>
      <c r="F34" s="14"/>
    </row>
    <row r="35" spans="1:6" x14ac:dyDescent="0.3">
      <c r="A35" s="12" t="s">
        <v>358</v>
      </c>
      <c r="B35" s="14">
        <v>11</v>
      </c>
      <c r="C35" s="12" t="s">
        <v>358</v>
      </c>
      <c r="E35" s="12" t="s">
        <v>358</v>
      </c>
      <c r="F35" s="14"/>
    </row>
    <row r="36" spans="1:6" x14ac:dyDescent="0.3">
      <c r="A36" s="12" t="s">
        <v>332</v>
      </c>
      <c r="B36" s="14">
        <v>12</v>
      </c>
      <c r="C36" s="12" t="s">
        <v>317</v>
      </c>
      <c r="E36" s="12" t="s">
        <v>332</v>
      </c>
      <c r="F36" s="14"/>
    </row>
    <row r="37" spans="1:6" x14ac:dyDescent="0.3">
      <c r="A37" s="12" t="s">
        <v>367</v>
      </c>
      <c r="B37" s="14">
        <v>13</v>
      </c>
      <c r="C37" s="12" t="s">
        <v>366</v>
      </c>
      <c r="E37" s="12" t="s">
        <v>366</v>
      </c>
      <c r="F37" s="14"/>
    </row>
    <row r="38" spans="1:6" x14ac:dyDescent="0.3">
      <c r="A38" s="12" t="s">
        <v>434</v>
      </c>
      <c r="B38" s="14">
        <v>14</v>
      </c>
      <c r="C38" s="12" t="s">
        <v>364</v>
      </c>
      <c r="E38" s="12" t="s">
        <v>364</v>
      </c>
      <c r="F38" s="14"/>
    </row>
    <row r="39" spans="1:6" x14ac:dyDescent="0.3">
      <c r="A39" s="12" t="s">
        <v>369</v>
      </c>
      <c r="B39" s="14">
        <v>15</v>
      </c>
      <c r="C39" s="12" t="s">
        <v>368</v>
      </c>
      <c r="E39" s="15" t="s">
        <v>368</v>
      </c>
      <c r="F39" s="14"/>
    </row>
    <row r="40" spans="1:6" x14ac:dyDescent="0.3">
      <c r="A40" s="12"/>
      <c r="B40" s="14">
        <v>16</v>
      </c>
      <c r="C40" s="12" t="s">
        <v>359</v>
      </c>
      <c r="E40" s="12" t="s">
        <v>359</v>
      </c>
      <c r="F40" s="14"/>
    </row>
    <row r="41" spans="1:6" x14ac:dyDescent="0.3">
      <c r="A41" s="12"/>
      <c r="B41" s="14">
        <v>17</v>
      </c>
      <c r="C41" s="12" t="s">
        <v>360</v>
      </c>
      <c r="E41" s="12" t="s">
        <v>360</v>
      </c>
      <c r="F41" s="14"/>
    </row>
    <row r="42" spans="1:6" x14ac:dyDescent="0.3">
      <c r="A42" s="12"/>
      <c r="B42" s="14">
        <v>18</v>
      </c>
      <c r="C42" s="12" t="s">
        <v>362</v>
      </c>
      <c r="E42" s="12" t="s">
        <v>362</v>
      </c>
      <c r="F42" s="14"/>
    </row>
    <row r="44" spans="1:6" x14ac:dyDescent="0.3">
      <c r="A44" s="4" t="s">
        <v>101</v>
      </c>
      <c r="C44" s="4" t="s">
        <v>101</v>
      </c>
      <c r="E44" s="4" t="s">
        <v>101</v>
      </c>
    </row>
    <row r="46" spans="1:6" x14ac:dyDescent="0.3">
      <c r="A46" s="12" t="s">
        <v>316</v>
      </c>
      <c r="B46" s="13">
        <v>1</v>
      </c>
      <c r="C46" s="12" t="s">
        <v>301</v>
      </c>
      <c r="E46" s="12" t="s">
        <v>316</v>
      </c>
      <c r="F46" s="13"/>
    </row>
    <row r="47" spans="1:6" x14ac:dyDescent="0.3">
      <c r="A47" s="12" t="s">
        <v>320</v>
      </c>
      <c r="B47" s="13">
        <v>2</v>
      </c>
      <c r="C47" s="12" t="s">
        <v>302</v>
      </c>
      <c r="E47" s="12" t="s">
        <v>320</v>
      </c>
      <c r="F47" s="13"/>
    </row>
    <row r="48" spans="1:6" x14ac:dyDescent="0.3">
      <c r="A48" s="12" t="s">
        <v>321</v>
      </c>
      <c r="B48" s="13">
        <v>3</v>
      </c>
      <c r="C48" s="12" t="s">
        <v>230</v>
      </c>
      <c r="E48" s="12" t="s">
        <v>321</v>
      </c>
      <c r="F48" s="13"/>
    </row>
    <row r="49" spans="1:6" x14ac:dyDescent="0.3">
      <c r="A49" s="12" t="s">
        <v>323</v>
      </c>
      <c r="B49" s="13">
        <v>4</v>
      </c>
      <c r="C49" s="12" t="s">
        <v>318</v>
      </c>
      <c r="E49" s="12" t="s">
        <v>323</v>
      </c>
      <c r="F49" s="13"/>
    </row>
    <row r="50" spans="1:6" x14ac:dyDescent="0.3">
      <c r="A50" s="12" t="s">
        <v>324</v>
      </c>
      <c r="B50" s="13">
        <v>5</v>
      </c>
      <c r="C50" s="12" t="s">
        <v>322</v>
      </c>
      <c r="E50" s="12" t="s">
        <v>324</v>
      </c>
      <c r="F50" s="13"/>
    </row>
    <row r="51" spans="1:6" x14ac:dyDescent="0.3">
      <c r="A51" s="12" t="s">
        <v>325</v>
      </c>
      <c r="B51" s="13">
        <v>6</v>
      </c>
      <c r="C51" s="12" t="s">
        <v>326</v>
      </c>
      <c r="E51" s="12" t="s">
        <v>325</v>
      </c>
      <c r="F51" s="13"/>
    </row>
    <row r="52" spans="1:6" x14ac:dyDescent="0.3">
      <c r="A52" s="12" t="s">
        <v>301</v>
      </c>
      <c r="B52" s="13">
        <v>7</v>
      </c>
      <c r="C52" s="12" t="s">
        <v>327</v>
      </c>
      <c r="E52" s="12" t="s">
        <v>301</v>
      </c>
      <c r="F52" s="13"/>
    </row>
    <row r="53" spans="1:6" x14ac:dyDescent="0.3">
      <c r="A53" s="12" t="s">
        <v>302</v>
      </c>
      <c r="B53" s="13">
        <v>8</v>
      </c>
      <c r="C53" s="12" t="s">
        <v>328</v>
      </c>
      <c r="E53" s="12" t="s">
        <v>302</v>
      </c>
      <c r="F53" s="13"/>
    </row>
    <row r="54" spans="1:6" x14ac:dyDescent="0.3">
      <c r="A54" s="12" t="s">
        <v>230</v>
      </c>
      <c r="B54" s="13">
        <v>9</v>
      </c>
      <c r="C54" s="12" t="s">
        <v>333</v>
      </c>
      <c r="E54" s="12" t="s">
        <v>230</v>
      </c>
      <c r="F54" s="13"/>
    </row>
    <row r="55" spans="1:6" x14ac:dyDescent="0.3">
      <c r="A55" s="12" t="s">
        <v>313</v>
      </c>
      <c r="B55" s="13">
        <v>10</v>
      </c>
      <c r="C55" s="12" t="s">
        <v>442</v>
      </c>
      <c r="E55" s="12" t="s">
        <v>319</v>
      </c>
      <c r="F55" s="13"/>
    </row>
    <row r="56" spans="1:6" x14ac:dyDescent="0.3">
      <c r="A56" s="12" t="s">
        <v>314</v>
      </c>
      <c r="B56" s="13">
        <v>11</v>
      </c>
      <c r="C56" s="12" t="s">
        <v>370</v>
      </c>
      <c r="E56" s="12" t="s">
        <v>440</v>
      </c>
      <c r="F56" s="13"/>
    </row>
    <row r="57" spans="1:6" x14ac:dyDescent="0.3">
      <c r="A57" s="12" t="s">
        <v>361</v>
      </c>
      <c r="B57" s="13">
        <v>12</v>
      </c>
      <c r="C57" s="12" t="s">
        <v>371</v>
      </c>
      <c r="E57" s="12" t="s">
        <v>441</v>
      </c>
      <c r="F57" s="13"/>
    </row>
    <row r="58" spans="1:6" x14ac:dyDescent="0.3">
      <c r="A58" s="12" t="s">
        <v>363</v>
      </c>
      <c r="B58" s="13">
        <v>13</v>
      </c>
      <c r="C58" s="12" t="s">
        <v>373</v>
      </c>
      <c r="E58" s="12" t="s">
        <v>329</v>
      </c>
      <c r="F58" s="13"/>
    </row>
    <row r="59" spans="1:6" x14ac:dyDescent="0.3">
      <c r="A59" s="12" t="s">
        <v>372</v>
      </c>
      <c r="B59" s="13">
        <v>14</v>
      </c>
      <c r="C59" s="12"/>
      <c r="E59" s="12" t="s">
        <v>354</v>
      </c>
      <c r="F59" s="13"/>
    </row>
    <row r="60" spans="1:6" x14ac:dyDescent="0.3">
      <c r="A60" s="12" t="s">
        <v>319</v>
      </c>
      <c r="B60" s="13">
        <v>15</v>
      </c>
      <c r="C60" s="12"/>
      <c r="E60" s="12" t="s">
        <v>355</v>
      </c>
      <c r="F60" s="13"/>
    </row>
    <row r="61" spans="1:6" x14ac:dyDescent="0.3">
      <c r="A61" s="12"/>
      <c r="B61" s="13">
        <v>16</v>
      </c>
      <c r="C61" s="12"/>
      <c r="E61" s="12" t="s">
        <v>370</v>
      </c>
      <c r="F61" s="13"/>
    </row>
    <row r="62" spans="1:6" x14ac:dyDescent="0.3">
      <c r="A62" s="12"/>
      <c r="B62" s="13">
        <v>17</v>
      </c>
      <c r="C62" s="12"/>
      <c r="E62" s="12" t="s">
        <v>371</v>
      </c>
      <c r="F62" s="13"/>
    </row>
    <row r="63" spans="1:6" x14ac:dyDescent="0.3">
      <c r="A63" s="12"/>
      <c r="B63" s="13">
        <v>18</v>
      </c>
      <c r="C63" s="12"/>
      <c r="E63" s="12" t="s">
        <v>373</v>
      </c>
      <c r="F63" s="13"/>
    </row>
  </sheetData>
  <pageMargins left="0.7" right="0.7" top="0.75" bottom="0.75" header="0.3" footer="0.3"/>
  <pageSetup paperSize="9" scale="28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9411AB-6E90-4E04-81D9-C8B4F48F1117}">
  <dimension ref="A1:K63"/>
  <sheetViews>
    <sheetView zoomScale="85" zoomScaleNormal="85" workbookViewId="0">
      <pane ySplit="1" topLeftCell="A37" activePane="bottomLeft" state="frozen"/>
      <selection pane="bottomLeft" activeCell="C41" sqref="C41"/>
    </sheetView>
  </sheetViews>
  <sheetFormatPr baseColWidth="10" defaultRowHeight="18.75" x14ac:dyDescent="0.3"/>
  <cols>
    <col min="1" max="1" width="44.5703125" style="3" customWidth="1"/>
    <col min="2" max="2" width="6.28515625" customWidth="1"/>
    <col min="3" max="3" width="47.28515625" style="3" customWidth="1"/>
    <col min="4" max="4" width="7.140625" style="3" customWidth="1"/>
    <col min="5" max="5" width="47" style="3" customWidth="1"/>
    <col min="6" max="6" width="6.85546875" customWidth="1"/>
    <col min="7" max="7" width="47.140625" style="3" customWidth="1"/>
    <col min="8" max="8" width="6.140625" customWidth="1"/>
    <col min="9" max="9" width="43" style="3" customWidth="1"/>
    <col min="10" max="10" width="6" customWidth="1"/>
    <col min="11" max="11" width="46" style="3" customWidth="1"/>
  </cols>
  <sheetData>
    <row r="1" spans="1:11" x14ac:dyDescent="0.3">
      <c r="A1" s="4" t="s">
        <v>311</v>
      </c>
      <c r="C1" s="4" t="s">
        <v>312</v>
      </c>
      <c r="E1" s="4" t="s">
        <v>310</v>
      </c>
      <c r="G1" s="3" t="s">
        <v>104</v>
      </c>
      <c r="I1" s="3" t="s">
        <v>105</v>
      </c>
      <c r="K1" s="3" t="s">
        <v>106</v>
      </c>
    </row>
    <row r="2" spans="1:11" x14ac:dyDescent="0.3">
      <c r="A2" s="4" t="s">
        <v>103</v>
      </c>
      <c r="C2" s="4" t="s">
        <v>103</v>
      </c>
      <c r="E2" s="4" t="s">
        <v>103</v>
      </c>
    </row>
    <row r="3" spans="1:11" x14ac:dyDescent="0.3">
      <c r="A3" s="12" t="s">
        <v>298</v>
      </c>
      <c r="B3" s="13">
        <v>1</v>
      </c>
      <c r="C3" s="12" t="s">
        <v>298</v>
      </c>
      <c r="E3" s="12" t="s">
        <v>298</v>
      </c>
      <c r="G3" s="12" t="s">
        <v>298</v>
      </c>
      <c r="I3" s="12" t="s">
        <v>298</v>
      </c>
      <c r="K3" s="12" t="s">
        <v>309</v>
      </c>
    </row>
    <row r="4" spans="1:11" x14ac:dyDescent="0.3">
      <c r="A4" s="12" t="s">
        <v>299</v>
      </c>
      <c r="B4" s="13">
        <v>2</v>
      </c>
      <c r="C4" s="12" t="s">
        <v>299</v>
      </c>
      <c r="E4" s="12" t="s">
        <v>299</v>
      </c>
      <c r="G4" s="12" t="s">
        <v>299</v>
      </c>
      <c r="I4" s="12" t="s">
        <v>299</v>
      </c>
      <c r="K4" s="12" t="s">
        <v>303</v>
      </c>
    </row>
    <row r="5" spans="1:11" x14ac:dyDescent="0.3">
      <c r="A5" s="12" t="s">
        <v>300</v>
      </c>
      <c r="B5" s="13">
        <v>3</v>
      </c>
      <c r="C5" s="12" t="s">
        <v>300</v>
      </c>
      <c r="E5" s="12" t="s">
        <v>300</v>
      </c>
      <c r="G5" s="12" t="s">
        <v>300</v>
      </c>
      <c r="I5" s="12" t="s">
        <v>300</v>
      </c>
      <c r="K5" s="12" t="s">
        <v>304</v>
      </c>
    </row>
    <row r="6" spans="1:11" x14ac:dyDescent="0.3">
      <c r="A6" s="12" t="s">
        <v>301</v>
      </c>
      <c r="B6" s="13">
        <v>4</v>
      </c>
      <c r="C6" s="12" t="s">
        <v>301</v>
      </c>
      <c r="E6" s="12" t="s">
        <v>301</v>
      </c>
      <c r="G6" s="12" t="s">
        <v>301</v>
      </c>
      <c r="I6" s="12" t="s">
        <v>301</v>
      </c>
      <c r="K6" s="12" t="s">
        <v>287</v>
      </c>
    </row>
    <row r="7" spans="1:11" x14ac:dyDescent="0.3">
      <c r="A7" s="12" t="s">
        <v>302</v>
      </c>
      <c r="B7" s="13">
        <v>5</v>
      </c>
      <c r="C7" s="12" t="s">
        <v>302</v>
      </c>
      <c r="E7" s="12" t="s">
        <v>302</v>
      </c>
      <c r="G7" s="12" t="s">
        <v>302</v>
      </c>
      <c r="I7" s="12" t="s">
        <v>302</v>
      </c>
      <c r="K7" s="12" t="s">
        <v>288</v>
      </c>
    </row>
    <row r="8" spans="1:11" x14ac:dyDescent="0.3">
      <c r="A8" s="12" t="s">
        <v>230</v>
      </c>
      <c r="B8" s="13">
        <v>6</v>
      </c>
      <c r="C8" s="12" t="s">
        <v>230</v>
      </c>
      <c r="E8" s="12" t="s">
        <v>230</v>
      </c>
      <c r="G8" s="12" t="s">
        <v>230</v>
      </c>
      <c r="I8" s="12" t="s">
        <v>230</v>
      </c>
      <c r="K8" s="12" t="s">
        <v>289</v>
      </c>
    </row>
    <row r="9" spans="1:11" x14ac:dyDescent="0.3">
      <c r="A9" s="12" t="s">
        <v>419</v>
      </c>
      <c r="B9" s="13">
        <v>7</v>
      </c>
      <c r="C9" s="12" t="s">
        <v>419</v>
      </c>
      <c r="E9" s="12" t="s">
        <v>419</v>
      </c>
      <c r="G9" s="12" t="s">
        <v>419</v>
      </c>
      <c r="I9" s="12" t="s">
        <v>419</v>
      </c>
      <c r="K9" s="12" t="s">
        <v>290</v>
      </c>
    </row>
    <row r="10" spans="1:11" x14ac:dyDescent="0.3">
      <c r="A10" s="12" t="s">
        <v>420</v>
      </c>
      <c r="B10" s="13">
        <v>8</v>
      </c>
      <c r="C10" s="12" t="s">
        <v>420</v>
      </c>
      <c r="E10" s="12" t="s">
        <v>420</v>
      </c>
      <c r="G10" s="12" t="s">
        <v>420</v>
      </c>
      <c r="I10" s="12" t="s">
        <v>420</v>
      </c>
      <c r="K10" s="12" t="s">
        <v>291</v>
      </c>
    </row>
    <row r="11" spans="1:11" x14ac:dyDescent="0.3">
      <c r="A11" s="12" t="s">
        <v>421</v>
      </c>
      <c r="B11" s="13">
        <v>9</v>
      </c>
      <c r="C11" s="12" t="s">
        <v>421</v>
      </c>
      <c r="E11" s="12" t="s">
        <v>421</v>
      </c>
      <c r="G11" s="12" t="s">
        <v>421</v>
      </c>
      <c r="I11" s="12" t="s">
        <v>421</v>
      </c>
      <c r="K11" s="12" t="s">
        <v>292</v>
      </c>
    </row>
    <row r="12" spans="1:11" x14ac:dyDescent="0.3">
      <c r="A12" s="12" t="s">
        <v>424</v>
      </c>
      <c r="B12" s="13">
        <v>10</v>
      </c>
      <c r="C12" s="12" t="s">
        <v>424</v>
      </c>
      <c r="E12" s="12" t="s">
        <v>424</v>
      </c>
      <c r="G12" s="12" t="s">
        <v>424</v>
      </c>
      <c r="I12" s="12" t="s">
        <v>424</v>
      </c>
      <c r="K12" s="12" t="s">
        <v>293</v>
      </c>
    </row>
    <row r="13" spans="1:11" x14ac:dyDescent="0.3">
      <c r="A13" s="12" t="s">
        <v>428</v>
      </c>
      <c r="B13" s="13">
        <v>11</v>
      </c>
      <c r="C13" s="12" t="s">
        <v>428</v>
      </c>
      <c r="E13" s="12" t="s">
        <v>428</v>
      </c>
      <c r="G13" s="12" t="s">
        <v>428</v>
      </c>
      <c r="I13" s="12" t="s">
        <v>428</v>
      </c>
      <c r="K13" s="12" t="s">
        <v>294</v>
      </c>
    </row>
    <row r="14" spans="1:11" x14ac:dyDescent="0.3">
      <c r="A14" s="12" t="s">
        <v>433</v>
      </c>
      <c r="B14" s="13">
        <v>12</v>
      </c>
      <c r="C14" s="12" t="s">
        <v>433</v>
      </c>
      <c r="E14" s="12" t="s">
        <v>433</v>
      </c>
      <c r="G14" s="12" t="s">
        <v>433</v>
      </c>
      <c r="I14" s="12" t="s">
        <v>433</v>
      </c>
      <c r="K14" s="12" t="s">
        <v>295</v>
      </c>
    </row>
    <row r="15" spans="1:11" x14ac:dyDescent="0.3">
      <c r="A15" s="12" t="s">
        <v>329</v>
      </c>
      <c r="B15" s="13">
        <v>13</v>
      </c>
      <c r="C15" s="12" t="s">
        <v>315</v>
      </c>
      <c r="E15" s="12" t="s">
        <v>329</v>
      </c>
      <c r="G15" s="12" t="s">
        <v>329</v>
      </c>
      <c r="I15" s="12" t="s">
        <v>329</v>
      </c>
      <c r="K15" s="12" t="s">
        <v>296</v>
      </c>
    </row>
    <row r="16" spans="1:11" x14ac:dyDescent="0.3">
      <c r="A16" s="12" t="s">
        <v>286</v>
      </c>
      <c r="B16" s="13">
        <v>14</v>
      </c>
      <c r="C16" s="12" t="s">
        <v>286</v>
      </c>
      <c r="E16" s="12" t="s">
        <v>286</v>
      </c>
      <c r="G16" s="12" t="s">
        <v>286</v>
      </c>
      <c r="I16" s="12" t="s">
        <v>286</v>
      </c>
      <c r="K16" s="12" t="s">
        <v>297</v>
      </c>
    </row>
    <row r="17" spans="1:11" x14ac:dyDescent="0.3">
      <c r="A17" s="12" t="s">
        <v>354</v>
      </c>
      <c r="B17" s="13">
        <v>15</v>
      </c>
      <c r="C17" s="12" t="s">
        <v>364</v>
      </c>
      <c r="E17" s="12" t="s">
        <v>355</v>
      </c>
      <c r="G17" s="12" t="s">
        <v>355</v>
      </c>
      <c r="I17" s="12" t="s">
        <v>355</v>
      </c>
      <c r="K17" s="12" t="s">
        <v>334</v>
      </c>
    </row>
    <row r="18" spans="1:11" x14ac:dyDescent="0.3">
      <c r="A18" s="12" t="s">
        <v>365</v>
      </c>
      <c r="B18" s="13">
        <v>16</v>
      </c>
      <c r="C18" s="12" t="s">
        <v>366</v>
      </c>
      <c r="E18" s="12" t="s">
        <v>354</v>
      </c>
      <c r="G18" s="12" t="s">
        <v>357</v>
      </c>
      <c r="I18" s="12" t="s">
        <v>357</v>
      </c>
      <c r="K18" s="12" t="s">
        <v>335</v>
      </c>
    </row>
    <row r="19" spans="1:11" x14ac:dyDescent="0.3">
      <c r="A19" s="12" t="s">
        <v>331</v>
      </c>
      <c r="B19" s="13">
        <v>17</v>
      </c>
      <c r="C19" s="12" t="s">
        <v>331</v>
      </c>
      <c r="E19" s="12" t="s">
        <v>364</v>
      </c>
      <c r="G19" s="12" t="s">
        <v>354</v>
      </c>
      <c r="I19" s="12" t="s">
        <v>354</v>
      </c>
      <c r="K19" s="12" t="s">
        <v>336</v>
      </c>
    </row>
    <row r="20" spans="1:11" x14ac:dyDescent="0.3">
      <c r="A20" s="12" t="s">
        <v>358</v>
      </c>
      <c r="B20" s="13">
        <v>18</v>
      </c>
      <c r="C20" s="12" t="s">
        <v>358</v>
      </c>
      <c r="E20" s="12" t="s">
        <v>366</v>
      </c>
      <c r="G20" s="12" t="s">
        <v>352</v>
      </c>
      <c r="I20" s="12" t="s">
        <v>352</v>
      </c>
      <c r="K20" s="12" t="s">
        <v>337</v>
      </c>
    </row>
    <row r="21" spans="1:11" x14ac:dyDescent="0.3">
      <c r="A21" s="12"/>
      <c r="B21" s="13">
        <v>19</v>
      </c>
      <c r="C21" s="12"/>
      <c r="E21" s="12" t="s">
        <v>331</v>
      </c>
      <c r="G21" s="12" t="s">
        <v>353</v>
      </c>
      <c r="I21" s="12" t="s">
        <v>353</v>
      </c>
      <c r="K21" s="12" t="s">
        <v>338</v>
      </c>
    </row>
    <row r="22" spans="1:11" x14ac:dyDescent="0.3">
      <c r="A22" s="12"/>
      <c r="B22" s="13">
        <v>20</v>
      </c>
      <c r="C22" s="12"/>
      <c r="E22" s="12" t="s">
        <v>358</v>
      </c>
      <c r="G22" s="12" t="s">
        <v>330</v>
      </c>
      <c r="I22" s="12" t="s">
        <v>330</v>
      </c>
      <c r="K22" s="12" t="s">
        <v>339</v>
      </c>
    </row>
    <row r="24" spans="1:11" x14ac:dyDescent="0.3">
      <c r="A24" s="4" t="s">
        <v>102</v>
      </c>
      <c r="B24" s="13"/>
      <c r="C24" s="4" t="s">
        <v>102</v>
      </c>
      <c r="E24" s="4" t="s">
        <v>102</v>
      </c>
    </row>
    <row r="25" spans="1:11" x14ac:dyDescent="0.3">
      <c r="A25" s="15" t="s">
        <v>309</v>
      </c>
      <c r="B25" s="14">
        <v>1</v>
      </c>
      <c r="C25" s="15" t="s">
        <v>309</v>
      </c>
      <c r="E25" s="12" t="s">
        <v>309</v>
      </c>
    </row>
    <row r="26" spans="1:11" x14ac:dyDescent="0.3">
      <c r="A26" s="15" t="s">
        <v>303</v>
      </c>
      <c r="B26" s="14">
        <v>2</v>
      </c>
      <c r="C26" s="15" t="s">
        <v>303</v>
      </c>
      <c r="E26" s="12" t="s">
        <v>303</v>
      </c>
    </row>
    <row r="27" spans="1:11" x14ac:dyDescent="0.3">
      <c r="A27" s="12" t="s">
        <v>304</v>
      </c>
      <c r="B27" s="14">
        <v>3</v>
      </c>
      <c r="C27" s="12" t="s">
        <v>304</v>
      </c>
      <c r="E27" s="12" t="s">
        <v>304</v>
      </c>
    </row>
    <row r="28" spans="1:11" x14ac:dyDescent="0.3">
      <c r="A28" s="12" t="s">
        <v>287</v>
      </c>
      <c r="B28" s="14">
        <v>4</v>
      </c>
      <c r="C28" s="12" t="s">
        <v>287</v>
      </c>
      <c r="E28" s="12" t="s">
        <v>287</v>
      </c>
    </row>
    <row r="29" spans="1:11" x14ac:dyDescent="0.3">
      <c r="A29" s="12" t="s">
        <v>288</v>
      </c>
      <c r="B29" s="14">
        <v>5</v>
      </c>
      <c r="C29" s="12" t="s">
        <v>288</v>
      </c>
      <c r="E29" s="12" t="s">
        <v>288</v>
      </c>
    </row>
    <row r="30" spans="1:11" x14ac:dyDescent="0.3">
      <c r="A30" s="12" t="s">
        <v>289</v>
      </c>
      <c r="B30" s="14">
        <v>6</v>
      </c>
      <c r="C30" s="12" t="s">
        <v>289</v>
      </c>
      <c r="E30" s="12" t="s">
        <v>289</v>
      </c>
    </row>
    <row r="31" spans="1:11" x14ac:dyDescent="0.3">
      <c r="A31" s="12" t="s">
        <v>290</v>
      </c>
      <c r="B31" s="14">
        <v>7</v>
      </c>
      <c r="C31" s="12" t="s">
        <v>290</v>
      </c>
      <c r="E31" s="12" t="s">
        <v>290</v>
      </c>
    </row>
    <row r="32" spans="1:11" x14ac:dyDescent="0.3">
      <c r="A32" s="12" t="s">
        <v>291</v>
      </c>
      <c r="B32" s="14">
        <v>8</v>
      </c>
      <c r="C32" s="12" t="s">
        <v>291</v>
      </c>
      <c r="E32" s="12" t="s">
        <v>291</v>
      </c>
    </row>
    <row r="33" spans="1:5" x14ac:dyDescent="0.3">
      <c r="A33" s="12" t="s">
        <v>292</v>
      </c>
      <c r="B33" s="14">
        <v>9</v>
      </c>
      <c r="C33" s="12" t="s">
        <v>292</v>
      </c>
      <c r="E33" s="12" t="s">
        <v>292</v>
      </c>
    </row>
    <row r="34" spans="1:5" x14ac:dyDescent="0.3">
      <c r="A34" s="12" t="s">
        <v>293</v>
      </c>
      <c r="B34" s="14">
        <v>10</v>
      </c>
      <c r="C34" s="12" t="s">
        <v>293</v>
      </c>
      <c r="E34" s="12" t="s">
        <v>293</v>
      </c>
    </row>
    <row r="35" spans="1:5" x14ac:dyDescent="0.3">
      <c r="A35" s="12" t="s">
        <v>294</v>
      </c>
      <c r="B35" s="14">
        <v>11</v>
      </c>
      <c r="C35" s="12" t="s">
        <v>294</v>
      </c>
      <c r="E35" s="12" t="s">
        <v>294</v>
      </c>
    </row>
    <row r="36" spans="1:5" x14ac:dyDescent="0.3">
      <c r="A36" s="12" t="s">
        <v>295</v>
      </c>
      <c r="B36" s="14">
        <v>12</v>
      </c>
      <c r="C36" s="12" t="s">
        <v>295</v>
      </c>
      <c r="E36" s="12" t="s">
        <v>295</v>
      </c>
    </row>
    <row r="37" spans="1:5" x14ac:dyDescent="0.3">
      <c r="A37" s="12" t="s">
        <v>296</v>
      </c>
      <c r="B37" s="14">
        <v>13</v>
      </c>
      <c r="C37" s="12" t="s">
        <v>296</v>
      </c>
      <c r="E37" s="12" t="s">
        <v>296</v>
      </c>
    </row>
    <row r="38" spans="1:5" x14ac:dyDescent="0.3">
      <c r="A38" s="12" t="s">
        <v>297</v>
      </c>
      <c r="B38" s="14">
        <v>14</v>
      </c>
      <c r="C38" s="12" t="s">
        <v>297</v>
      </c>
      <c r="E38" s="12" t="s">
        <v>297</v>
      </c>
    </row>
    <row r="39" spans="1:5" x14ac:dyDescent="0.3">
      <c r="A39" s="12" t="s">
        <v>359</v>
      </c>
      <c r="B39" s="14">
        <v>15</v>
      </c>
      <c r="C39" s="12" t="s">
        <v>359</v>
      </c>
      <c r="E39" s="12" t="s">
        <v>359</v>
      </c>
    </row>
    <row r="40" spans="1:5" x14ac:dyDescent="0.3">
      <c r="A40" s="12" t="s">
        <v>360</v>
      </c>
      <c r="B40" s="14">
        <v>16</v>
      </c>
      <c r="C40" s="12" t="s">
        <v>360</v>
      </c>
      <c r="E40" s="12" t="s">
        <v>360</v>
      </c>
    </row>
    <row r="41" spans="1:5" x14ac:dyDescent="0.3">
      <c r="A41" s="12" t="s">
        <v>319</v>
      </c>
      <c r="B41" s="14">
        <v>17</v>
      </c>
      <c r="C41" s="12" t="s">
        <v>442</v>
      </c>
      <c r="E41" s="12" t="s">
        <v>374</v>
      </c>
    </row>
    <row r="42" spans="1:5" x14ac:dyDescent="0.3">
      <c r="A42" s="12" t="s">
        <v>365</v>
      </c>
      <c r="B42" s="14">
        <v>18</v>
      </c>
      <c r="C42" s="12"/>
      <c r="E42" s="12" t="s">
        <v>375</v>
      </c>
    </row>
    <row r="44" spans="1:5" x14ac:dyDescent="0.3">
      <c r="A44" s="4" t="s">
        <v>101</v>
      </c>
      <c r="C44" s="4" t="s">
        <v>101</v>
      </c>
      <c r="E44" s="4" t="s">
        <v>101</v>
      </c>
    </row>
    <row r="46" spans="1:5" x14ac:dyDescent="0.3">
      <c r="A46" s="12" t="s">
        <v>362</v>
      </c>
      <c r="B46" s="13">
        <v>1</v>
      </c>
      <c r="C46" s="12" t="s">
        <v>362</v>
      </c>
      <c r="E46" s="12" t="s">
        <v>362</v>
      </c>
    </row>
    <row r="47" spans="1:5" x14ac:dyDescent="0.3">
      <c r="A47" s="12" t="s">
        <v>334</v>
      </c>
      <c r="B47" s="13">
        <v>2</v>
      </c>
      <c r="C47" s="12" t="s">
        <v>334</v>
      </c>
      <c r="E47" s="12" t="s">
        <v>376</v>
      </c>
    </row>
    <row r="48" spans="1:5" x14ac:dyDescent="0.3">
      <c r="A48" s="12" t="s">
        <v>335</v>
      </c>
      <c r="B48" s="13">
        <v>3</v>
      </c>
      <c r="C48" s="12" t="s">
        <v>335</v>
      </c>
      <c r="E48" s="12" t="s">
        <v>377</v>
      </c>
    </row>
    <row r="49" spans="1:5" x14ac:dyDescent="0.3">
      <c r="A49" s="12" t="s">
        <v>336</v>
      </c>
      <c r="B49" s="13">
        <v>4</v>
      </c>
      <c r="C49" s="12" t="s">
        <v>336</v>
      </c>
      <c r="E49" s="12" t="s">
        <v>378</v>
      </c>
    </row>
    <row r="50" spans="1:5" x14ac:dyDescent="0.3">
      <c r="A50" s="12" t="s">
        <v>337</v>
      </c>
      <c r="B50" s="13">
        <v>5</v>
      </c>
      <c r="C50" s="12" t="s">
        <v>337</v>
      </c>
      <c r="E50" s="12" t="s">
        <v>379</v>
      </c>
    </row>
    <row r="51" spans="1:5" x14ac:dyDescent="0.3">
      <c r="A51" s="12" t="s">
        <v>338</v>
      </c>
      <c r="B51" s="13">
        <v>6</v>
      </c>
      <c r="C51" s="12" t="s">
        <v>338</v>
      </c>
      <c r="E51" s="12" t="s">
        <v>380</v>
      </c>
    </row>
    <row r="52" spans="1:5" x14ac:dyDescent="0.3">
      <c r="A52" s="12" t="s">
        <v>339</v>
      </c>
      <c r="B52" s="13">
        <v>7</v>
      </c>
      <c r="C52" s="12" t="s">
        <v>339</v>
      </c>
      <c r="E52" s="12" t="s">
        <v>381</v>
      </c>
    </row>
    <row r="53" spans="1:5" x14ac:dyDescent="0.3">
      <c r="A53" s="12" t="s">
        <v>347</v>
      </c>
      <c r="B53" s="13">
        <v>8</v>
      </c>
      <c r="C53" s="12" t="s">
        <v>347</v>
      </c>
      <c r="E53" s="12" t="s">
        <v>347</v>
      </c>
    </row>
    <row r="54" spans="1:5" x14ac:dyDescent="0.3">
      <c r="A54" s="15" t="s">
        <v>348</v>
      </c>
      <c r="B54" s="13">
        <v>9</v>
      </c>
      <c r="C54" s="15" t="s">
        <v>348</v>
      </c>
      <c r="E54" s="15" t="s">
        <v>348</v>
      </c>
    </row>
    <row r="55" spans="1:5" x14ac:dyDescent="0.3">
      <c r="A55" s="12" t="s">
        <v>349</v>
      </c>
      <c r="B55" s="13">
        <v>10</v>
      </c>
      <c r="C55" s="12" t="s">
        <v>349</v>
      </c>
      <c r="E55" s="12" t="s">
        <v>349</v>
      </c>
    </row>
    <row r="56" spans="1:5" x14ac:dyDescent="0.3">
      <c r="A56" s="12" t="s">
        <v>332</v>
      </c>
      <c r="B56" s="13">
        <v>11</v>
      </c>
      <c r="C56" s="12" t="s">
        <v>317</v>
      </c>
      <c r="E56" s="12" t="s">
        <v>382</v>
      </c>
    </row>
    <row r="57" spans="1:5" x14ac:dyDescent="0.3">
      <c r="A57" s="12" t="s">
        <v>313</v>
      </c>
      <c r="B57" s="13">
        <v>12</v>
      </c>
      <c r="C57" s="12" t="s">
        <v>318</v>
      </c>
      <c r="E57" s="15" t="s">
        <v>385</v>
      </c>
    </row>
    <row r="58" spans="1:5" x14ac:dyDescent="0.3">
      <c r="A58" s="12" t="s">
        <v>314</v>
      </c>
      <c r="B58" s="13">
        <v>13</v>
      </c>
      <c r="C58" s="12" t="s">
        <v>322</v>
      </c>
      <c r="E58" s="12" t="s">
        <v>334</v>
      </c>
    </row>
    <row r="59" spans="1:5" x14ac:dyDescent="0.3">
      <c r="A59" s="12" t="s">
        <v>316</v>
      </c>
      <c r="B59" s="13">
        <v>14</v>
      </c>
      <c r="C59" s="12" t="s">
        <v>326</v>
      </c>
      <c r="E59" s="12" t="s">
        <v>335</v>
      </c>
    </row>
    <row r="60" spans="1:5" x14ac:dyDescent="0.3">
      <c r="A60" s="12" t="s">
        <v>361</v>
      </c>
      <c r="B60" s="13">
        <v>15</v>
      </c>
      <c r="C60" s="12" t="s">
        <v>327</v>
      </c>
      <c r="E60" s="12" t="s">
        <v>336</v>
      </c>
    </row>
    <row r="61" spans="1:5" x14ac:dyDescent="0.3">
      <c r="A61" s="12" t="s">
        <v>363</v>
      </c>
      <c r="B61" s="13">
        <v>16</v>
      </c>
      <c r="C61" s="12" t="s">
        <v>328</v>
      </c>
      <c r="E61" s="12" t="s">
        <v>337</v>
      </c>
    </row>
    <row r="62" spans="1:5" x14ac:dyDescent="0.3">
      <c r="A62" s="12" t="s">
        <v>320</v>
      </c>
      <c r="B62" s="13">
        <v>17</v>
      </c>
      <c r="C62" s="12" t="s">
        <v>333</v>
      </c>
      <c r="E62" s="12" t="s">
        <v>338</v>
      </c>
    </row>
    <row r="63" spans="1:5" x14ac:dyDescent="0.3">
      <c r="A63" s="12" t="s">
        <v>321</v>
      </c>
      <c r="B63" s="13">
        <v>18</v>
      </c>
      <c r="C63" s="12"/>
      <c r="E63" s="12" t="s">
        <v>339</v>
      </c>
    </row>
  </sheetData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38"/>
  <sheetViews>
    <sheetView tabSelected="1" zoomScale="130" zoomScaleNormal="130" workbookViewId="0">
      <pane ySplit="1" topLeftCell="A132" activePane="bottomLeft" state="frozen"/>
      <selection pane="bottomLeft" activeCell="H77" sqref="H77"/>
    </sheetView>
  </sheetViews>
  <sheetFormatPr baseColWidth="10" defaultColWidth="9.140625" defaultRowHeight="15" x14ac:dyDescent="0.25"/>
  <cols>
    <col min="1" max="1" width="23" customWidth="1"/>
    <col min="2" max="2" width="22.140625" customWidth="1"/>
    <col min="4" max="4" width="43.85546875" customWidth="1"/>
    <col min="6" max="6" width="10.7109375" customWidth="1"/>
    <col min="7" max="7" width="11" customWidth="1"/>
    <col min="8" max="8" width="9.5703125" customWidth="1"/>
  </cols>
  <sheetData>
    <row r="1" spans="1:17" x14ac:dyDescent="0.25">
      <c r="A1" s="7" t="s">
        <v>0</v>
      </c>
      <c r="B1" s="7" t="s">
        <v>1</v>
      </c>
      <c r="C1" s="7"/>
      <c r="D1" s="7"/>
      <c r="E1" s="7"/>
      <c r="F1" s="7" t="s">
        <v>113</v>
      </c>
      <c r="G1" s="7" t="s">
        <v>114</v>
      </c>
      <c r="H1" s="7" t="s">
        <v>115</v>
      </c>
      <c r="I1" s="7" t="s">
        <v>116</v>
      </c>
      <c r="J1" s="7" t="s">
        <v>112</v>
      </c>
      <c r="K1" s="7" t="s">
        <v>117</v>
      </c>
      <c r="L1" s="7" t="s">
        <v>109</v>
      </c>
      <c r="M1" s="7" t="s">
        <v>110</v>
      </c>
      <c r="N1" s="7" t="s">
        <v>111</v>
      </c>
    </row>
    <row r="2" spans="1:17" ht="15.75" x14ac:dyDescent="0.25">
      <c r="A2" s="1" t="s">
        <v>2</v>
      </c>
      <c r="B2" s="1" t="s">
        <v>3</v>
      </c>
      <c r="C2" s="1" t="s">
        <v>231</v>
      </c>
      <c r="D2" s="2" t="str">
        <f>A2&amp;" "&amp;B2</f>
        <v>INMACULADA AGREDANO ESPINAL</v>
      </c>
      <c r="E2" s="1"/>
      <c r="F2" s="5">
        <f>$Q$5+$Q$8+$Q$12+$Q$20+$Q$19</f>
        <v>5</v>
      </c>
      <c r="G2" s="5">
        <f t="shared" ref="G2:I6" si="0">$Q$5+$Q$8+$Q$12+$Q$20+$Q$19</f>
        <v>5</v>
      </c>
      <c r="H2" s="5">
        <f t="shared" si="0"/>
        <v>5</v>
      </c>
      <c r="I2" s="5">
        <f t="shared" si="0"/>
        <v>5</v>
      </c>
      <c r="J2" s="5">
        <f>$Q$5+$Q$8+$Q$20</f>
        <v>3</v>
      </c>
      <c r="K2" s="5">
        <f>$Q$7+$Q$9</f>
        <v>2</v>
      </c>
      <c r="L2" s="5">
        <f t="shared" ref="L2:N2" si="1">$Q$7+$Q$9</f>
        <v>2</v>
      </c>
      <c r="M2" s="5">
        <f t="shared" si="1"/>
        <v>2</v>
      </c>
      <c r="N2" s="5">
        <f t="shared" si="1"/>
        <v>2</v>
      </c>
    </row>
    <row r="3" spans="1:17" ht="15.75" x14ac:dyDescent="0.25">
      <c r="A3" s="1" t="s">
        <v>4</v>
      </c>
      <c r="B3" s="1" t="s">
        <v>5</v>
      </c>
      <c r="C3" s="1" t="s">
        <v>232</v>
      </c>
      <c r="D3" s="2" t="str">
        <f t="shared" ref="D3:D62" si="2">A3&amp;" "&amp;B3</f>
        <v>MARINA BARBERO PIÑERO</v>
      </c>
      <c r="E3" s="1"/>
      <c r="F3" s="5">
        <f t="shared" ref="F3:I6" si="3">$Q$5+$Q$8+$Q$12+$Q$20+$Q$19</f>
        <v>5</v>
      </c>
      <c r="G3" s="5">
        <f t="shared" si="0"/>
        <v>5</v>
      </c>
      <c r="H3" s="5">
        <f t="shared" si="0"/>
        <v>5</v>
      </c>
      <c r="I3" s="5">
        <f t="shared" si="0"/>
        <v>5</v>
      </c>
      <c r="J3" s="5">
        <f t="shared" ref="J3:J6" si="4">$Q$5+$Q$8+$Q$20</f>
        <v>3</v>
      </c>
      <c r="K3" s="5">
        <f>$Q$7+$Q$9</f>
        <v>2</v>
      </c>
      <c r="L3" s="5">
        <f>$Q$7+$Q$9</f>
        <v>2</v>
      </c>
      <c r="M3" s="5">
        <f>$Q$7+$Q$9</f>
        <v>2</v>
      </c>
      <c r="N3" s="5">
        <f>$Q$7+$Q$9</f>
        <v>2</v>
      </c>
    </row>
    <row r="4" spans="1:17" ht="15.75" x14ac:dyDescent="0.25">
      <c r="A4" s="1" t="s">
        <v>6</v>
      </c>
      <c r="B4" s="1" t="s">
        <v>7</v>
      </c>
      <c r="C4" s="1" t="s">
        <v>233</v>
      </c>
      <c r="D4" s="2" t="str">
        <f t="shared" si="2"/>
        <v>FRANCISCO BARRERA GUERRERO</v>
      </c>
      <c r="E4" s="1"/>
      <c r="F4" s="5">
        <f t="shared" si="3"/>
        <v>5</v>
      </c>
      <c r="G4" s="5">
        <f t="shared" si="0"/>
        <v>5</v>
      </c>
      <c r="H4" s="5">
        <f t="shared" si="0"/>
        <v>5</v>
      </c>
      <c r="I4" s="5">
        <f t="shared" si="0"/>
        <v>5</v>
      </c>
      <c r="J4" s="5">
        <f t="shared" si="4"/>
        <v>3</v>
      </c>
      <c r="K4" s="5">
        <f t="shared" ref="K4:N15" si="5">$Q$7+$Q$9</f>
        <v>2</v>
      </c>
      <c r="L4" s="5">
        <f t="shared" si="5"/>
        <v>2</v>
      </c>
      <c r="M4" s="5">
        <f t="shared" si="5"/>
        <v>2</v>
      </c>
      <c r="N4" s="5">
        <f t="shared" si="5"/>
        <v>2</v>
      </c>
    </row>
    <row r="5" spans="1:17" ht="15.75" x14ac:dyDescent="0.25">
      <c r="A5" s="1" t="s">
        <v>6</v>
      </c>
      <c r="B5" s="1" t="s">
        <v>8</v>
      </c>
      <c r="C5" s="1" t="s">
        <v>234</v>
      </c>
      <c r="D5" s="2" t="str">
        <f t="shared" si="2"/>
        <v>FRANCISCO BLANCO PORTILLO</v>
      </c>
      <c r="E5" s="1"/>
      <c r="F5" s="5">
        <f t="shared" si="3"/>
        <v>5</v>
      </c>
      <c r="G5" s="5">
        <f t="shared" si="0"/>
        <v>5</v>
      </c>
      <c r="H5" s="5">
        <f t="shared" si="0"/>
        <v>5</v>
      </c>
      <c r="I5" s="5">
        <f t="shared" si="0"/>
        <v>5</v>
      </c>
      <c r="J5" s="5">
        <f t="shared" si="4"/>
        <v>3</v>
      </c>
      <c r="K5" s="5">
        <f t="shared" si="5"/>
        <v>2</v>
      </c>
      <c r="L5" s="5">
        <f t="shared" si="5"/>
        <v>2</v>
      </c>
      <c r="M5" s="5">
        <f t="shared" si="5"/>
        <v>2</v>
      </c>
      <c r="N5" s="5">
        <f t="shared" si="5"/>
        <v>2</v>
      </c>
      <c r="P5" s="17">
        <v>44109</v>
      </c>
      <c r="Q5" s="18">
        <v>1</v>
      </c>
    </row>
    <row r="6" spans="1:17" ht="15.75" x14ac:dyDescent="0.25">
      <c r="A6" s="1" t="s">
        <v>9</v>
      </c>
      <c r="B6" s="1" t="s">
        <v>10</v>
      </c>
      <c r="C6" s="1" t="s">
        <v>235</v>
      </c>
      <c r="D6" s="2" t="str">
        <f t="shared" si="2"/>
        <v>LUCIA CALERO GALLEGOS</v>
      </c>
      <c r="E6" s="1"/>
      <c r="F6" s="5">
        <f t="shared" si="3"/>
        <v>5</v>
      </c>
      <c r="G6" s="5">
        <f t="shared" si="0"/>
        <v>5</v>
      </c>
      <c r="H6" s="5">
        <f t="shared" si="0"/>
        <v>5</v>
      </c>
      <c r="I6" s="5">
        <f t="shared" si="0"/>
        <v>5</v>
      </c>
      <c r="J6" s="5">
        <f t="shared" si="4"/>
        <v>3</v>
      </c>
      <c r="K6" s="5">
        <f t="shared" si="5"/>
        <v>2</v>
      </c>
      <c r="L6" s="5">
        <f t="shared" si="5"/>
        <v>2</v>
      </c>
      <c r="M6" s="5">
        <f t="shared" si="5"/>
        <v>2</v>
      </c>
      <c r="N6" s="5">
        <f t="shared" si="5"/>
        <v>2</v>
      </c>
      <c r="P6" s="17">
        <v>44111</v>
      </c>
      <c r="Q6" s="18">
        <v>1</v>
      </c>
    </row>
    <row r="7" spans="1:17" ht="15.75" x14ac:dyDescent="0.25">
      <c r="A7" s="1" t="s">
        <v>11</v>
      </c>
      <c r="B7" s="1" t="s">
        <v>12</v>
      </c>
      <c r="C7" s="1" t="s">
        <v>236</v>
      </c>
      <c r="D7" s="2" t="str">
        <f t="shared" si="2"/>
        <v>ISMAEL CAMARERO MATAS</v>
      </c>
      <c r="E7" s="1"/>
      <c r="F7" s="5">
        <f>$Q$5+$Q$8+$Q$12+$Q$17+$Q$19</f>
        <v>5</v>
      </c>
      <c r="G7" s="5">
        <f t="shared" ref="G7:I7" si="6">$Q$5+$Q$8+$Q$12+$Q$17+$Q$19</f>
        <v>5</v>
      </c>
      <c r="H7" s="5">
        <f t="shared" si="6"/>
        <v>5</v>
      </c>
      <c r="I7" s="5">
        <f t="shared" si="6"/>
        <v>5</v>
      </c>
      <c r="J7" s="5">
        <f>$Q$5+$Q$17</f>
        <v>2</v>
      </c>
      <c r="K7" s="5">
        <f t="shared" si="5"/>
        <v>2</v>
      </c>
      <c r="L7" s="5">
        <f t="shared" si="5"/>
        <v>2</v>
      </c>
      <c r="M7" s="5">
        <f t="shared" si="5"/>
        <v>2</v>
      </c>
      <c r="N7" s="5">
        <f t="shared" si="5"/>
        <v>2</v>
      </c>
      <c r="P7" s="17">
        <v>44118</v>
      </c>
      <c r="Q7" s="18">
        <v>1</v>
      </c>
    </row>
    <row r="8" spans="1:17" ht="15.75" x14ac:dyDescent="0.25">
      <c r="A8" s="1" t="s">
        <v>13</v>
      </c>
      <c r="B8" s="1" t="s">
        <v>14</v>
      </c>
      <c r="C8" s="1" t="s">
        <v>237</v>
      </c>
      <c r="D8" s="2" t="str">
        <f t="shared" si="2"/>
        <v>PEDRO ANTONIO CARNERERO MOLINA</v>
      </c>
      <c r="E8" s="1"/>
      <c r="F8" s="5">
        <f>$Q$5+$Q$8+$Q$12+$Q$17+$Q$20</f>
        <v>5</v>
      </c>
      <c r="G8" s="5">
        <f t="shared" ref="G8:I14" si="7">$Q$5+$Q$8+$Q$12+$Q$17+$Q$20</f>
        <v>5</v>
      </c>
      <c r="H8" s="5">
        <f t="shared" si="7"/>
        <v>5</v>
      </c>
      <c r="I8" s="5">
        <f t="shared" si="7"/>
        <v>5</v>
      </c>
      <c r="J8" s="5">
        <f t="shared" ref="J8:J14" si="8">$Q$5+$Q$17</f>
        <v>2</v>
      </c>
      <c r="K8" s="5">
        <f t="shared" si="5"/>
        <v>2</v>
      </c>
      <c r="L8" s="5">
        <f t="shared" si="5"/>
        <v>2</v>
      </c>
      <c r="M8" s="5">
        <f t="shared" si="5"/>
        <v>2</v>
      </c>
      <c r="N8" s="5">
        <f t="shared" si="5"/>
        <v>2</v>
      </c>
      <c r="O8" s="8"/>
      <c r="P8" s="17">
        <v>44144</v>
      </c>
      <c r="Q8" s="18">
        <v>1</v>
      </c>
    </row>
    <row r="9" spans="1:17" ht="15.75" x14ac:dyDescent="0.25">
      <c r="A9" s="1" t="s">
        <v>15</v>
      </c>
      <c r="B9" s="1" t="s">
        <v>16</v>
      </c>
      <c r="C9" s="1" t="s">
        <v>238</v>
      </c>
      <c r="D9" s="2" t="str">
        <f t="shared" si="2"/>
        <v>ANA CARO POZO</v>
      </c>
      <c r="E9" s="1"/>
      <c r="F9" s="5">
        <f t="shared" ref="F9:I14" si="9">$Q$5+$Q$8+$Q$12+$Q$17+$Q$20</f>
        <v>5</v>
      </c>
      <c r="G9" s="5">
        <f t="shared" si="7"/>
        <v>5</v>
      </c>
      <c r="H9" s="5">
        <f t="shared" si="7"/>
        <v>5</v>
      </c>
      <c r="I9" s="5">
        <f t="shared" si="7"/>
        <v>5</v>
      </c>
      <c r="J9" s="5">
        <f t="shared" si="8"/>
        <v>2</v>
      </c>
      <c r="K9" s="5">
        <f t="shared" si="5"/>
        <v>2</v>
      </c>
      <c r="L9" s="5">
        <f t="shared" si="5"/>
        <v>2</v>
      </c>
      <c r="M9" s="5">
        <f t="shared" si="5"/>
        <v>2</v>
      </c>
      <c r="N9" s="5">
        <f t="shared" si="5"/>
        <v>2</v>
      </c>
      <c r="P9" s="17">
        <v>44146</v>
      </c>
      <c r="Q9" s="18">
        <v>1</v>
      </c>
    </row>
    <row r="10" spans="1:17" ht="15.75" x14ac:dyDescent="0.25">
      <c r="A10" s="1" t="s">
        <v>17</v>
      </c>
      <c r="B10" s="1" t="s">
        <v>18</v>
      </c>
      <c r="C10" s="1" t="s">
        <v>239</v>
      </c>
      <c r="D10" s="2" t="str">
        <f t="shared" si="2"/>
        <v>JAIME DE CASTRO ESCRIBANO</v>
      </c>
      <c r="E10" s="1"/>
      <c r="F10" s="5">
        <f t="shared" si="9"/>
        <v>5</v>
      </c>
      <c r="G10" s="5">
        <f t="shared" si="7"/>
        <v>5</v>
      </c>
      <c r="H10" s="5">
        <f t="shared" si="7"/>
        <v>5</v>
      </c>
      <c r="I10" s="5">
        <f t="shared" si="7"/>
        <v>5</v>
      </c>
      <c r="J10" s="5">
        <f t="shared" si="8"/>
        <v>2</v>
      </c>
      <c r="K10" s="5">
        <f t="shared" si="5"/>
        <v>2</v>
      </c>
      <c r="L10" s="5">
        <f t="shared" si="5"/>
        <v>2</v>
      </c>
      <c r="M10" s="5">
        <f t="shared" si="5"/>
        <v>2</v>
      </c>
      <c r="N10" s="5">
        <f t="shared" si="5"/>
        <v>2</v>
      </c>
      <c r="P10" s="17">
        <v>44151</v>
      </c>
      <c r="Q10" s="18">
        <v>1</v>
      </c>
    </row>
    <row r="11" spans="1:17" ht="15.75" x14ac:dyDescent="0.25">
      <c r="A11" s="1" t="s">
        <v>19</v>
      </c>
      <c r="B11" s="1" t="s">
        <v>20</v>
      </c>
      <c r="C11" s="1" t="s">
        <v>240</v>
      </c>
      <c r="D11" s="2" t="str">
        <f t="shared" si="2"/>
        <v>JUAN JOSE CECILLA MORALES</v>
      </c>
      <c r="E11" s="1"/>
      <c r="F11" s="5">
        <f t="shared" si="9"/>
        <v>5</v>
      </c>
      <c r="G11" s="5">
        <f t="shared" si="7"/>
        <v>5</v>
      </c>
      <c r="H11" s="5">
        <f t="shared" si="7"/>
        <v>5</v>
      </c>
      <c r="I11" s="5">
        <f t="shared" si="7"/>
        <v>5</v>
      </c>
      <c r="J11" s="5">
        <f t="shared" si="8"/>
        <v>2</v>
      </c>
      <c r="K11" s="5">
        <f t="shared" si="5"/>
        <v>2</v>
      </c>
      <c r="L11" s="5">
        <f t="shared" si="5"/>
        <v>2</v>
      </c>
      <c r="M11" s="5">
        <f t="shared" si="5"/>
        <v>2</v>
      </c>
      <c r="N11" s="5">
        <f t="shared" si="5"/>
        <v>2</v>
      </c>
      <c r="P11" s="17">
        <v>44153</v>
      </c>
      <c r="Q11" s="18">
        <v>1</v>
      </c>
    </row>
    <row r="12" spans="1:17" ht="15.75" x14ac:dyDescent="0.25">
      <c r="A12" s="1" t="s">
        <v>21</v>
      </c>
      <c r="B12" s="1" t="s">
        <v>22</v>
      </c>
      <c r="C12" s="1" t="s">
        <v>241</v>
      </c>
      <c r="D12" s="2" t="str">
        <f t="shared" si="2"/>
        <v>TOMAS CUBERO PEREZ</v>
      </c>
      <c r="E12" s="1"/>
      <c r="F12" s="5">
        <f t="shared" si="9"/>
        <v>5</v>
      </c>
      <c r="G12" s="5">
        <f t="shared" si="7"/>
        <v>5</v>
      </c>
      <c r="H12" s="5">
        <f t="shared" si="7"/>
        <v>5</v>
      </c>
      <c r="I12" s="5">
        <f t="shared" si="7"/>
        <v>5</v>
      </c>
      <c r="J12" s="5">
        <f t="shared" si="8"/>
        <v>2</v>
      </c>
      <c r="K12" s="5">
        <f t="shared" si="5"/>
        <v>2</v>
      </c>
      <c r="L12" s="5">
        <f t="shared" si="5"/>
        <v>2</v>
      </c>
      <c r="M12" s="5">
        <f t="shared" si="5"/>
        <v>2</v>
      </c>
      <c r="N12" s="5">
        <f t="shared" si="5"/>
        <v>2</v>
      </c>
      <c r="P12" s="17">
        <v>44158</v>
      </c>
      <c r="Q12" s="18">
        <v>1</v>
      </c>
    </row>
    <row r="13" spans="1:17" ht="15.75" x14ac:dyDescent="0.25">
      <c r="A13" s="1" t="s">
        <v>23</v>
      </c>
      <c r="B13" s="1" t="s">
        <v>24</v>
      </c>
      <c r="C13" s="1" t="s">
        <v>242</v>
      </c>
      <c r="D13" s="2" t="str">
        <f t="shared" si="2"/>
        <v>FERNANDO CUESTA BUENO</v>
      </c>
      <c r="E13" s="1"/>
      <c r="F13" s="5">
        <f t="shared" si="9"/>
        <v>5</v>
      </c>
      <c r="G13" s="5">
        <f t="shared" si="7"/>
        <v>5</v>
      </c>
      <c r="H13" s="5">
        <f t="shared" si="7"/>
        <v>5</v>
      </c>
      <c r="I13" s="5">
        <f t="shared" si="7"/>
        <v>5</v>
      </c>
      <c r="J13" s="5">
        <f t="shared" si="8"/>
        <v>2</v>
      </c>
      <c r="K13" s="5">
        <f t="shared" si="5"/>
        <v>2</v>
      </c>
      <c r="L13" s="5">
        <f t="shared" si="5"/>
        <v>2</v>
      </c>
      <c r="M13" s="5">
        <f t="shared" si="5"/>
        <v>2</v>
      </c>
      <c r="N13" s="5">
        <f t="shared" si="5"/>
        <v>2</v>
      </c>
      <c r="P13" s="17">
        <v>44160</v>
      </c>
      <c r="Q13" s="18">
        <v>1</v>
      </c>
    </row>
    <row r="14" spans="1:17" ht="15.75" x14ac:dyDescent="0.25">
      <c r="A14" s="1" t="s">
        <v>25</v>
      </c>
      <c r="B14" s="1" t="s">
        <v>26</v>
      </c>
      <c r="C14" s="1" t="s">
        <v>243</v>
      </c>
      <c r="D14" s="2" t="str">
        <f t="shared" si="2"/>
        <v>JIMENA DE PRADA BALSERA</v>
      </c>
      <c r="E14" s="1"/>
      <c r="F14" s="5">
        <f t="shared" si="9"/>
        <v>5</v>
      </c>
      <c r="G14" s="5">
        <f t="shared" si="7"/>
        <v>5</v>
      </c>
      <c r="H14" s="5">
        <f t="shared" si="7"/>
        <v>5</v>
      </c>
      <c r="I14" s="5">
        <f t="shared" si="7"/>
        <v>5</v>
      </c>
      <c r="J14" s="5">
        <f t="shared" si="8"/>
        <v>2</v>
      </c>
      <c r="K14" s="5">
        <f t="shared" si="5"/>
        <v>2</v>
      </c>
      <c r="L14" s="5">
        <f t="shared" si="5"/>
        <v>2</v>
      </c>
      <c r="M14" s="5">
        <f t="shared" si="5"/>
        <v>2</v>
      </c>
      <c r="N14" s="5">
        <f t="shared" si="5"/>
        <v>2</v>
      </c>
      <c r="P14" s="17">
        <v>44165</v>
      </c>
      <c r="Q14" s="18">
        <v>1</v>
      </c>
    </row>
    <row r="15" spans="1:17" ht="15.75" x14ac:dyDescent="0.25">
      <c r="A15" s="1" t="s">
        <v>27</v>
      </c>
      <c r="B15" s="1" t="s">
        <v>28</v>
      </c>
      <c r="C15" s="1" t="s">
        <v>244</v>
      </c>
      <c r="D15" s="2" t="str">
        <f t="shared" si="2"/>
        <v>SARA DELGADO CASTILLA</v>
      </c>
      <c r="E15" s="1" t="s">
        <v>443</v>
      </c>
      <c r="F15" s="5">
        <f>$Q$5+$Q$8+$Q$14+$Q$20+$Q$19</f>
        <v>5</v>
      </c>
      <c r="G15" s="5">
        <f>$Q$5+$Q$8+$Q$14+$Q$20+$Q$19</f>
        <v>5</v>
      </c>
      <c r="H15" s="5">
        <f>$Q$5+$Q$8+$Q$14+$Q$20+$Q$19</f>
        <v>5</v>
      </c>
      <c r="I15" s="5">
        <f>$Q$5+$Q$8+$Q$14+$Q$20</f>
        <v>4</v>
      </c>
      <c r="J15" s="5">
        <f>$Q$5+$Q$14+$Q$20</f>
        <v>3</v>
      </c>
      <c r="K15" s="5">
        <f t="shared" si="5"/>
        <v>2</v>
      </c>
      <c r="L15" s="5">
        <f t="shared" si="5"/>
        <v>2</v>
      </c>
      <c r="M15" s="5">
        <f t="shared" si="5"/>
        <v>2</v>
      </c>
      <c r="N15" s="5">
        <f t="shared" si="5"/>
        <v>2</v>
      </c>
      <c r="P15" s="17">
        <v>44167</v>
      </c>
      <c r="Q15" s="18">
        <v>1</v>
      </c>
    </row>
    <row r="16" spans="1:17" ht="15.75" x14ac:dyDescent="0.25">
      <c r="A16" s="1" t="s">
        <v>29</v>
      </c>
      <c r="B16" s="1" t="s">
        <v>30</v>
      </c>
      <c r="C16" s="1" t="s">
        <v>245</v>
      </c>
      <c r="D16" s="2" t="str">
        <f t="shared" si="2"/>
        <v>JOSE CARLOS GARCIA JURADO</v>
      </c>
      <c r="E16" s="1"/>
      <c r="F16" s="5">
        <f t="shared" ref="F16:H17" si="10">$Q$5+$Q$8+$Q$14+$Q$20+$Q$19</f>
        <v>5</v>
      </c>
      <c r="G16" s="5">
        <f t="shared" si="10"/>
        <v>5</v>
      </c>
      <c r="H16" s="5">
        <f t="shared" si="10"/>
        <v>5</v>
      </c>
      <c r="I16" s="5">
        <f t="shared" ref="F16:I21" si="11">$Q$5+$Q$8+$Q$14+$Q$20</f>
        <v>4</v>
      </c>
      <c r="J16" s="5">
        <f t="shared" ref="J16:J21" si="12">$Q$5+$Q$14+$Q$20</f>
        <v>3</v>
      </c>
      <c r="K16" s="5">
        <f>$Q$7+$Q$15</f>
        <v>2</v>
      </c>
      <c r="L16" s="5">
        <f>$Q$7+$Q$15</f>
        <v>2</v>
      </c>
      <c r="M16" s="5">
        <f>$Q$7+$Q$15</f>
        <v>2</v>
      </c>
      <c r="N16" s="5">
        <f>$Q$7+$Q$15</f>
        <v>2</v>
      </c>
      <c r="P16" s="17">
        <v>44174</v>
      </c>
      <c r="Q16" s="18">
        <v>1</v>
      </c>
    </row>
    <row r="17" spans="1:17" ht="15.75" x14ac:dyDescent="0.25">
      <c r="A17" s="1" t="s">
        <v>31</v>
      </c>
      <c r="B17" s="1" t="s">
        <v>32</v>
      </c>
      <c r="C17" s="1" t="s">
        <v>246</v>
      </c>
      <c r="D17" s="2" t="str">
        <f t="shared" si="2"/>
        <v>JULIO GUILLEN JIMENEZ</v>
      </c>
      <c r="E17" s="1"/>
      <c r="F17" s="5">
        <f t="shared" si="10"/>
        <v>5</v>
      </c>
      <c r="G17" s="5">
        <f t="shared" si="10"/>
        <v>5</v>
      </c>
      <c r="H17" s="5">
        <f t="shared" si="10"/>
        <v>5</v>
      </c>
      <c r="I17" s="5">
        <f t="shared" si="11"/>
        <v>4</v>
      </c>
      <c r="J17" s="5">
        <f t="shared" si="12"/>
        <v>3</v>
      </c>
      <c r="K17" s="5">
        <f t="shared" ref="K17:N21" si="13">$Q$7+$Q$15</f>
        <v>2</v>
      </c>
      <c r="L17" s="5">
        <f t="shared" si="13"/>
        <v>2</v>
      </c>
      <c r="M17" s="5">
        <f t="shared" si="13"/>
        <v>2</v>
      </c>
      <c r="N17" s="5">
        <f t="shared" si="13"/>
        <v>2</v>
      </c>
      <c r="P17" s="19">
        <v>44179</v>
      </c>
      <c r="Q17" s="18">
        <v>1</v>
      </c>
    </row>
    <row r="18" spans="1:17" ht="15.75" x14ac:dyDescent="0.25">
      <c r="A18" s="1" t="s">
        <v>33</v>
      </c>
      <c r="B18" s="1" t="s">
        <v>34</v>
      </c>
      <c r="C18" s="1" t="s">
        <v>247</v>
      </c>
      <c r="D18" s="2" t="str">
        <f t="shared" si="2"/>
        <v>IRENE INFANTES MARIN</v>
      </c>
      <c r="E18" s="1"/>
      <c r="F18" s="5">
        <f t="shared" si="11"/>
        <v>4</v>
      </c>
      <c r="G18" s="5">
        <f t="shared" si="11"/>
        <v>4</v>
      </c>
      <c r="H18" s="5">
        <f t="shared" si="11"/>
        <v>4</v>
      </c>
      <c r="I18" s="5">
        <f t="shared" si="11"/>
        <v>4</v>
      </c>
      <c r="J18" s="5">
        <f t="shared" si="12"/>
        <v>3</v>
      </c>
      <c r="K18" s="5">
        <f t="shared" si="13"/>
        <v>2</v>
      </c>
      <c r="L18" s="5">
        <f t="shared" si="13"/>
        <v>2</v>
      </c>
      <c r="M18" s="5">
        <f t="shared" si="13"/>
        <v>2</v>
      </c>
      <c r="N18" s="5">
        <f t="shared" si="13"/>
        <v>2</v>
      </c>
      <c r="P18" s="17">
        <v>44181</v>
      </c>
      <c r="Q18" s="18">
        <v>1</v>
      </c>
    </row>
    <row r="19" spans="1:17" ht="15.75" x14ac:dyDescent="0.25">
      <c r="A19" s="1" t="s">
        <v>35</v>
      </c>
      <c r="B19" s="1" t="s">
        <v>36</v>
      </c>
      <c r="C19" s="1" t="s">
        <v>248</v>
      </c>
      <c r="D19" s="2" t="str">
        <f t="shared" si="2"/>
        <v>JOSE LUIS JIMENEZ CABELLO</v>
      </c>
      <c r="E19" s="1"/>
      <c r="F19" s="5">
        <f t="shared" si="11"/>
        <v>4</v>
      </c>
      <c r="G19" s="5">
        <f t="shared" si="11"/>
        <v>4</v>
      </c>
      <c r="H19" s="5">
        <f t="shared" si="11"/>
        <v>4</v>
      </c>
      <c r="I19" s="5">
        <f t="shared" si="11"/>
        <v>4</v>
      </c>
      <c r="J19" s="5">
        <f t="shared" si="12"/>
        <v>3</v>
      </c>
      <c r="K19" s="5">
        <f t="shared" si="13"/>
        <v>2</v>
      </c>
      <c r="L19" s="5">
        <f t="shared" si="13"/>
        <v>2</v>
      </c>
      <c r="M19" s="5">
        <f t="shared" si="13"/>
        <v>2</v>
      </c>
      <c r="N19" s="5">
        <f t="shared" si="13"/>
        <v>2</v>
      </c>
      <c r="P19" s="17">
        <v>44186</v>
      </c>
      <c r="Q19" s="18">
        <v>1</v>
      </c>
    </row>
    <row r="20" spans="1:17" ht="15.75" x14ac:dyDescent="0.25">
      <c r="A20" s="1" t="s">
        <v>37</v>
      </c>
      <c r="B20" s="1" t="s">
        <v>38</v>
      </c>
      <c r="C20" s="1" t="s">
        <v>249</v>
      </c>
      <c r="D20" s="2" t="str">
        <f t="shared" si="2"/>
        <v>DAVID LARA TARAZAGA</v>
      </c>
      <c r="E20" s="1"/>
      <c r="F20" s="5">
        <f t="shared" si="11"/>
        <v>4</v>
      </c>
      <c r="G20" s="5">
        <f t="shared" si="11"/>
        <v>4</v>
      </c>
      <c r="H20" s="5">
        <f t="shared" si="11"/>
        <v>4</v>
      </c>
      <c r="I20" s="5">
        <f t="shared" si="11"/>
        <v>4</v>
      </c>
      <c r="J20" s="5">
        <f t="shared" si="12"/>
        <v>3</v>
      </c>
      <c r="K20" s="5">
        <f t="shared" si="13"/>
        <v>2</v>
      </c>
      <c r="L20" s="5">
        <f t="shared" si="13"/>
        <v>2</v>
      </c>
      <c r="M20" s="5">
        <f t="shared" si="13"/>
        <v>2</v>
      </c>
      <c r="N20" s="5">
        <f t="shared" si="13"/>
        <v>2</v>
      </c>
      <c r="P20" s="17">
        <v>43841</v>
      </c>
      <c r="Q20" s="18">
        <v>1</v>
      </c>
    </row>
    <row r="21" spans="1:17" ht="15.75" x14ac:dyDescent="0.25">
      <c r="A21" s="1" t="s">
        <v>39</v>
      </c>
      <c r="B21" s="1" t="s">
        <v>40</v>
      </c>
      <c r="C21" s="1" t="s">
        <v>250</v>
      </c>
      <c r="D21" s="2" t="str">
        <f t="shared" si="2"/>
        <v>RAQUEL LEON RODRIGUEZ</v>
      </c>
      <c r="E21" s="1"/>
      <c r="F21" s="5">
        <f>$Q$5+$Q$8+$Q$14+$Q$20</f>
        <v>4</v>
      </c>
      <c r="G21" s="5">
        <f t="shared" si="11"/>
        <v>4</v>
      </c>
      <c r="H21" s="5">
        <f t="shared" si="11"/>
        <v>4</v>
      </c>
      <c r="I21" s="5">
        <f t="shared" si="11"/>
        <v>4</v>
      </c>
      <c r="J21" s="5">
        <f t="shared" si="12"/>
        <v>3</v>
      </c>
      <c r="K21" s="5">
        <f t="shared" si="13"/>
        <v>2</v>
      </c>
      <c r="L21" s="5">
        <f t="shared" si="13"/>
        <v>2</v>
      </c>
      <c r="M21" s="5">
        <f t="shared" si="13"/>
        <v>2</v>
      </c>
      <c r="N21" s="5">
        <f t="shared" si="13"/>
        <v>2</v>
      </c>
      <c r="P21" s="17">
        <v>43843</v>
      </c>
      <c r="Q21" s="18">
        <v>1</v>
      </c>
    </row>
    <row r="22" spans="1:17" ht="15.75" x14ac:dyDescent="0.25">
      <c r="A22" s="1" t="s">
        <v>41</v>
      </c>
      <c r="B22" s="1" t="s">
        <v>42</v>
      </c>
      <c r="C22" s="1" t="s">
        <v>251</v>
      </c>
      <c r="D22" s="2" t="str">
        <f t="shared" si="2"/>
        <v>AINA LLANERAS CASAS</v>
      </c>
      <c r="E22" s="1"/>
      <c r="F22" s="5">
        <f>$Q$5+$Q$10+$Q$14+$Q$20</f>
        <v>4</v>
      </c>
      <c r="G22" s="5">
        <f>$Q$5+$Q$10+$Q$14+$Q$20</f>
        <v>4</v>
      </c>
      <c r="H22" s="5">
        <f>$Q$5+$Q$10+$Q$14+$Q$20</f>
        <v>4</v>
      </c>
      <c r="I22" s="5">
        <f>$Q$5+$Q$10+$Q$14+$Q$20</f>
        <v>4</v>
      </c>
      <c r="J22" s="5">
        <f>$Q$10+$Q$14+$Q$20</f>
        <v>3</v>
      </c>
      <c r="K22" s="5">
        <f>$Q$11+$Q$15</f>
        <v>2</v>
      </c>
      <c r="L22" s="5">
        <f t="shared" ref="L22:N27" si="14">$Q$11+$Q$15</f>
        <v>2</v>
      </c>
      <c r="M22" s="5">
        <f t="shared" si="14"/>
        <v>2</v>
      </c>
      <c r="N22" s="5">
        <f t="shared" si="14"/>
        <v>2</v>
      </c>
      <c r="P22" s="8"/>
    </row>
    <row r="23" spans="1:17" ht="15.75" x14ac:dyDescent="0.25">
      <c r="A23" s="1" t="s">
        <v>43</v>
      </c>
      <c r="B23" s="1" t="s">
        <v>44</v>
      </c>
      <c r="C23" s="1" t="s">
        <v>252</v>
      </c>
      <c r="D23" s="2" t="str">
        <f t="shared" si="2"/>
        <v>GUILLERMO FRANCISC LOPEZ FRIAS</v>
      </c>
      <c r="E23" s="1"/>
      <c r="F23" s="5">
        <f t="shared" ref="F23:I24" si="15">$Q$5+$Q$10+$Q$14+$Q$20</f>
        <v>4</v>
      </c>
      <c r="G23" s="5">
        <f t="shared" si="15"/>
        <v>4</v>
      </c>
      <c r="H23" s="5">
        <f t="shared" si="15"/>
        <v>4</v>
      </c>
      <c r="I23" s="5">
        <f t="shared" si="15"/>
        <v>4</v>
      </c>
      <c r="J23" s="5">
        <f t="shared" ref="J23:J24" si="16">$Q$10+$Q$14+$Q$20</f>
        <v>3</v>
      </c>
      <c r="K23" s="5">
        <f t="shared" ref="K23:K27" si="17">$Q$11+$Q$15</f>
        <v>2</v>
      </c>
      <c r="L23" s="5">
        <f t="shared" si="14"/>
        <v>2</v>
      </c>
      <c r="M23" s="5">
        <f t="shared" si="14"/>
        <v>2</v>
      </c>
      <c r="N23" s="5">
        <f t="shared" si="14"/>
        <v>2</v>
      </c>
      <c r="P23" s="8"/>
    </row>
    <row r="24" spans="1:17" ht="15.75" x14ac:dyDescent="0.25">
      <c r="A24" s="1" t="s">
        <v>45</v>
      </c>
      <c r="B24" s="1" t="s">
        <v>46</v>
      </c>
      <c r="C24" s="1" t="s">
        <v>253</v>
      </c>
      <c r="D24" s="2" t="str">
        <f t="shared" si="2"/>
        <v>NICOLAS LOPEZ ROMERO</v>
      </c>
      <c r="E24" s="1"/>
      <c r="F24" s="5">
        <f t="shared" si="15"/>
        <v>4</v>
      </c>
      <c r="G24" s="5">
        <f t="shared" si="15"/>
        <v>4</v>
      </c>
      <c r="H24" s="5">
        <f t="shared" si="15"/>
        <v>4</v>
      </c>
      <c r="I24" s="5">
        <f t="shared" si="15"/>
        <v>4</v>
      </c>
      <c r="J24" s="5">
        <f t="shared" si="16"/>
        <v>3</v>
      </c>
      <c r="K24" s="5">
        <f t="shared" si="17"/>
        <v>2</v>
      </c>
      <c r="L24" s="5">
        <f t="shared" si="14"/>
        <v>2</v>
      </c>
      <c r="M24" s="5">
        <f t="shared" si="14"/>
        <v>2</v>
      </c>
      <c r="N24" s="5">
        <f t="shared" si="14"/>
        <v>2</v>
      </c>
      <c r="P24" s="8"/>
    </row>
    <row r="25" spans="1:17" ht="15.75" x14ac:dyDescent="0.25">
      <c r="A25" s="1" t="s">
        <v>47</v>
      </c>
      <c r="B25" s="1" t="s">
        <v>48</v>
      </c>
      <c r="C25" s="1" t="s">
        <v>254</v>
      </c>
      <c r="D25" s="2" t="str">
        <f t="shared" si="2"/>
        <v>JULIA LOPEZ SACRAMENTO</v>
      </c>
      <c r="E25" s="1"/>
      <c r="F25" s="5">
        <f>$Q$5+$Q$10+$Q$14+$Q$17+$Q$20</f>
        <v>5</v>
      </c>
      <c r="G25" s="5">
        <f t="shared" ref="G25:I27" si="18">$Q$5+$Q$10+$Q$14+$Q$17+$Q$20</f>
        <v>5</v>
      </c>
      <c r="H25" s="5">
        <f t="shared" si="18"/>
        <v>5</v>
      </c>
      <c r="I25" s="5">
        <f t="shared" si="18"/>
        <v>5</v>
      </c>
      <c r="J25" s="6">
        <f t="shared" ref="J25:J34" si="19">$Q$10+$Q$14</f>
        <v>2</v>
      </c>
      <c r="K25" s="5">
        <f t="shared" si="17"/>
        <v>2</v>
      </c>
      <c r="L25" s="5">
        <f t="shared" si="14"/>
        <v>2</v>
      </c>
      <c r="M25" s="5">
        <f t="shared" si="14"/>
        <v>2</v>
      </c>
      <c r="N25" s="5">
        <f t="shared" si="14"/>
        <v>2</v>
      </c>
      <c r="P25" s="8"/>
    </row>
    <row r="26" spans="1:17" ht="15.75" x14ac:dyDescent="0.25">
      <c r="A26" s="1" t="s">
        <v>6</v>
      </c>
      <c r="B26" s="1" t="s">
        <v>49</v>
      </c>
      <c r="C26" s="1" t="s">
        <v>255</v>
      </c>
      <c r="D26" s="2" t="str">
        <f t="shared" si="2"/>
        <v>FRANCISCO MARTIN BERNA</v>
      </c>
      <c r="E26" s="1"/>
      <c r="F26" s="5">
        <f t="shared" ref="F26:I36" si="20">$Q$5+$Q$10+$Q$14+$Q$17+$Q$20</f>
        <v>5</v>
      </c>
      <c r="G26" s="5">
        <f t="shared" si="18"/>
        <v>5</v>
      </c>
      <c r="H26" s="5">
        <f t="shared" si="18"/>
        <v>5</v>
      </c>
      <c r="I26" s="5">
        <f t="shared" si="18"/>
        <v>5</v>
      </c>
      <c r="J26" s="6">
        <f t="shared" si="19"/>
        <v>2</v>
      </c>
      <c r="K26" s="5">
        <f t="shared" si="17"/>
        <v>2</v>
      </c>
      <c r="L26" s="5">
        <f t="shared" si="14"/>
        <v>2</v>
      </c>
      <c r="M26" s="5">
        <f t="shared" si="14"/>
        <v>2</v>
      </c>
      <c r="N26" s="5">
        <f t="shared" si="14"/>
        <v>2</v>
      </c>
      <c r="P26" s="8"/>
    </row>
    <row r="27" spans="1:17" ht="15.75" x14ac:dyDescent="0.25">
      <c r="A27" s="1" t="s">
        <v>50</v>
      </c>
      <c r="B27" s="1" t="s">
        <v>51</v>
      </c>
      <c r="C27" s="1" t="s">
        <v>256</v>
      </c>
      <c r="D27" s="2" t="str">
        <f t="shared" si="2"/>
        <v>ANDREA MARTINEZ CEJUDO</v>
      </c>
      <c r="E27" s="1"/>
      <c r="F27" s="5">
        <f t="shared" si="20"/>
        <v>5</v>
      </c>
      <c r="G27" s="5">
        <f t="shared" si="18"/>
        <v>5</v>
      </c>
      <c r="H27" s="5">
        <f t="shared" si="18"/>
        <v>5</v>
      </c>
      <c r="I27" s="5">
        <f t="shared" si="18"/>
        <v>5</v>
      </c>
      <c r="J27" s="6">
        <f t="shared" si="19"/>
        <v>2</v>
      </c>
      <c r="K27" s="5">
        <f t="shared" si="17"/>
        <v>2</v>
      </c>
      <c r="L27" s="5">
        <f t="shared" si="14"/>
        <v>2</v>
      </c>
      <c r="M27" s="5">
        <f t="shared" si="14"/>
        <v>2</v>
      </c>
      <c r="N27" s="5">
        <f t="shared" si="14"/>
        <v>2</v>
      </c>
    </row>
    <row r="28" spans="1:17" ht="15.75" x14ac:dyDescent="0.25">
      <c r="A28" s="1" t="s">
        <v>52</v>
      </c>
      <c r="B28" s="1" t="s">
        <v>53</v>
      </c>
      <c r="C28" s="1" t="s">
        <v>257</v>
      </c>
      <c r="D28" s="2" t="str">
        <f t="shared" si="2"/>
        <v>ALBERTO MARTINEZ MORALES</v>
      </c>
      <c r="E28" s="1"/>
      <c r="F28" s="5">
        <f t="shared" si="20"/>
        <v>5</v>
      </c>
      <c r="G28" s="5">
        <f t="shared" si="20"/>
        <v>5</v>
      </c>
      <c r="H28" s="5">
        <f t="shared" si="20"/>
        <v>5</v>
      </c>
      <c r="I28" s="5">
        <f t="shared" si="20"/>
        <v>5</v>
      </c>
      <c r="J28" s="6">
        <f t="shared" si="19"/>
        <v>2</v>
      </c>
      <c r="K28" s="5">
        <f>$Q$11+$Q$16</f>
        <v>2</v>
      </c>
      <c r="L28" s="5">
        <f t="shared" ref="L28:N37" si="21">$Q$11+$Q$16</f>
        <v>2</v>
      </c>
      <c r="M28" s="5">
        <f t="shared" si="21"/>
        <v>2</v>
      </c>
      <c r="N28" s="5">
        <f t="shared" si="21"/>
        <v>2</v>
      </c>
    </row>
    <row r="29" spans="1:17" ht="15.75" x14ac:dyDescent="0.25">
      <c r="A29" s="1" t="s">
        <v>54</v>
      </c>
      <c r="B29" s="1" t="s">
        <v>55</v>
      </c>
      <c r="C29" s="1" t="s">
        <v>258</v>
      </c>
      <c r="D29" s="2" t="str">
        <f t="shared" si="2"/>
        <v>IGNACIO MARTINEZ RODRIGUEZ</v>
      </c>
      <c r="E29" s="1"/>
      <c r="F29" s="5">
        <f t="shared" si="20"/>
        <v>5</v>
      </c>
      <c r="G29" s="5">
        <f t="shared" si="20"/>
        <v>5</v>
      </c>
      <c r="H29" s="5">
        <f t="shared" si="20"/>
        <v>5</v>
      </c>
      <c r="I29" s="5">
        <f t="shared" si="20"/>
        <v>5</v>
      </c>
      <c r="J29" s="6">
        <f t="shared" si="19"/>
        <v>2</v>
      </c>
      <c r="K29" s="5">
        <f t="shared" ref="K29:K37" si="22">$Q$11+$Q$16</f>
        <v>2</v>
      </c>
      <c r="L29" s="5">
        <f t="shared" si="21"/>
        <v>2</v>
      </c>
      <c r="M29" s="5">
        <f t="shared" si="21"/>
        <v>2</v>
      </c>
      <c r="N29" s="5">
        <f t="shared" si="21"/>
        <v>2</v>
      </c>
    </row>
    <row r="30" spans="1:17" ht="15.75" x14ac:dyDescent="0.25">
      <c r="A30" s="1" t="s">
        <v>56</v>
      </c>
      <c r="B30" s="1" t="s">
        <v>57</v>
      </c>
      <c r="C30" s="1" t="s">
        <v>259</v>
      </c>
      <c r="D30" s="2" t="str">
        <f t="shared" si="2"/>
        <v>ALVARO MECA MONDEJAR</v>
      </c>
      <c r="E30" s="1"/>
      <c r="F30" s="5">
        <f t="shared" si="20"/>
        <v>5</v>
      </c>
      <c r="G30" s="5">
        <f t="shared" si="20"/>
        <v>5</v>
      </c>
      <c r="H30" s="5">
        <f t="shared" si="20"/>
        <v>5</v>
      </c>
      <c r="I30" s="5">
        <f t="shared" si="20"/>
        <v>5</v>
      </c>
      <c r="J30" s="6">
        <f t="shared" si="19"/>
        <v>2</v>
      </c>
      <c r="K30" s="5">
        <f t="shared" si="22"/>
        <v>2</v>
      </c>
      <c r="L30" s="5">
        <f t="shared" si="21"/>
        <v>2</v>
      </c>
      <c r="M30" s="5">
        <f t="shared" si="21"/>
        <v>2</v>
      </c>
      <c r="N30" s="5">
        <f t="shared" si="21"/>
        <v>2</v>
      </c>
    </row>
    <row r="31" spans="1:17" ht="15.75" x14ac:dyDescent="0.25">
      <c r="A31" s="1" t="s">
        <v>58</v>
      </c>
      <c r="B31" s="1" t="s">
        <v>59</v>
      </c>
      <c r="C31" s="1" t="s">
        <v>260</v>
      </c>
      <c r="D31" s="2" t="str">
        <f t="shared" si="2"/>
        <v>JUAN MANUEL MORENO MARTINEZ</v>
      </c>
      <c r="E31" s="1"/>
      <c r="F31" s="5">
        <f t="shared" si="20"/>
        <v>5</v>
      </c>
      <c r="G31" s="5">
        <f t="shared" si="20"/>
        <v>5</v>
      </c>
      <c r="H31" s="5">
        <f t="shared" si="20"/>
        <v>5</v>
      </c>
      <c r="I31" s="5">
        <f t="shared" si="20"/>
        <v>5</v>
      </c>
      <c r="J31" s="6">
        <f t="shared" si="19"/>
        <v>2</v>
      </c>
      <c r="K31" s="5">
        <f t="shared" si="22"/>
        <v>2</v>
      </c>
      <c r="L31" s="5">
        <f t="shared" si="21"/>
        <v>2</v>
      </c>
      <c r="M31" s="5">
        <f t="shared" si="21"/>
        <v>2</v>
      </c>
      <c r="N31" s="5">
        <f t="shared" si="21"/>
        <v>2</v>
      </c>
    </row>
    <row r="32" spans="1:17" ht="15.75" x14ac:dyDescent="0.25">
      <c r="A32" s="1" t="s">
        <v>9</v>
      </c>
      <c r="B32" s="1" t="s">
        <v>60</v>
      </c>
      <c r="C32" s="1" t="s">
        <v>261</v>
      </c>
      <c r="D32" s="2" t="str">
        <f t="shared" si="2"/>
        <v>LUCIA MORILLAS PERALTA</v>
      </c>
      <c r="E32" s="1"/>
      <c r="F32" s="5">
        <f t="shared" si="20"/>
        <v>5</v>
      </c>
      <c r="G32" s="5">
        <f t="shared" si="20"/>
        <v>5</v>
      </c>
      <c r="H32" s="5">
        <f t="shared" si="20"/>
        <v>5</v>
      </c>
      <c r="I32" s="5">
        <f t="shared" si="20"/>
        <v>5</v>
      </c>
      <c r="J32" s="6">
        <f t="shared" si="19"/>
        <v>2</v>
      </c>
      <c r="K32" s="5">
        <f t="shared" si="22"/>
        <v>2</v>
      </c>
      <c r="L32" s="5">
        <f t="shared" si="21"/>
        <v>2</v>
      </c>
      <c r="M32" s="5">
        <f t="shared" si="21"/>
        <v>2</v>
      </c>
      <c r="N32" s="5">
        <f t="shared" si="21"/>
        <v>2</v>
      </c>
    </row>
    <row r="33" spans="1:14" ht="15.75" x14ac:dyDescent="0.25">
      <c r="A33" s="1" t="s">
        <v>61</v>
      </c>
      <c r="B33" s="1" t="s">
        <v>62</v>
      </c>
      <c r="C33" s="1" t="s">
        <v>262</v>
      </c>
      <c r="D33" s="2" t="str">
        <f t="shared" si="2"/>
        <v>FRANCISCO MAXIMO ORTEGA CALVO</v>
      </c>
      <c r="E33" s="1"/>
      <c r="F33" s="5">
        <f t="shared" si="20"/>
        <v>5</v>
      </c>
      <c r="G33" s="5">
        <f t="shared" si="20"/>
        <v>5</v>
      </c>
      <c r="H33" s="5">
        <f t="shared" si="20"/>
        <v>5</v>
      </c>
      <c r="I33" s="5">
        <f t="shared" si="20"/>
        <v>5</v>
      </c>
      <c r="J33" s="6">
        <f t="shared" si="19"/>
        <v>2</v>
      </c>
      <c r="K33" s="5">
        <f t="shared" si="22"/>
        <v>2</v>
      </c>
      <c r="L33" s="5">
        <f t="shared" si="21"/>
        <v>2</v>
      </c>
      <c r="M33" s="5">
        <f t="shared" si="21"/>
        <v>2</v>
      </c>
      <c r="N33" s="5">
        <f t="shared" si="21"/>
        <v>2</v>
      </c>
    </row>
    <row r="34" spans="1:14" ht="15.75" x14ac:dyDescent="0.25">
      <c r="A34" s="1" t="s">
        <v>63</v>
      </c>
      <c r="B34" s="1" t="s">
        <v>64</v>
      </c>
      <c r="C34" s="1" t="s">
        <v>263</v>
      </c>
      <c r="D34" s="2" t="str">
        <f t="shared" si="2"/>
        <v>ALBA ORTUÑO JIMENEZ</v>
      </c>
      <c r="E34" s="1"/>
      <c r="F34" s="5">
        <f t="shared" si="20"/>
        <v>5</v>
      </c>
      <c r="G34" s="5">
        <f t="shared" si="20"/>
        <v>5</v>
      </c>
      <c r="H34" s="5">
        <f t="shared" si="20"/>
        <v>5</v>
      </c>
      <c r="I34" s="5">
        <f t="shared" si="20"/>
        <v>5</v>
      </c>
      <c r="J34" s="6">
        <f t="shared" si="19"/>
        <v>2</v>
      </c>
      <c r="K34" s="5">
        <f t="shared" si="22"/>
        <v>2</v>
      </c>
      <c r="L34" s="5">
        <f t="shared" si="21"/>
        <v>2</v>
      </c>
      <c r="M34" s="5">
        <f t="shared" si="21"/>
        <v>2</v>
      </c>
      <c r="N34" s="5">
        <f t="shared" si="21"/>
        <v>2</v>
      </c>
    </row>
    <row r="35" spans="1:14" ht="15.75" x14ac:dyDescent="0.25">
      <c r="A35" s="1" t="s">
        <v>65</v>
      </c>
      <c r="B35" s="1" t="s">
        <v>66</v>
      </c>
      <c r="C35" s="1" t="s">
        <v>264</v>
      </c>
      <c r="D35" s="2" t="str">
        <f t="shared" si="2"/>
        <v>ALEJANDRO PACHECO LEON</v>
      </c>
      <c r="E35" s="1"/>
      <c r="F35" s="5">
        <f>$Q$5+$Q$10+$Q$14+$Q$17+$Q$20</f>
        <v>5</v>
      </c>
      <c r="G35" s="5">
        <f t="shared" si="20"/>
        <v>5</v>
      </c>
      <c r="H35" s="5">
        <f t="shared" si="20"/>
        <v>5</v>
      </c>
      <c r="I35" s="5">
        <f t="shared" ref="F35:I36" si="23">$Q$5+$Q$10+$Q$14+$Q$17</f>
        <v>4</v>
      </c>
      <c r="J35" s="6">
        <f>$Q$10+$Q$17</f>
        <v>2</v>
      </c>
      <c r="K35" s="5">
        <f t="shared" si="22"/>
        <v>2</v>
      </c>
      <c r="L35" s="5">
        <f t="shared" si="21"/>
        <v>2</v>
      </c>
      <c r="M35" s="5">
        <f t="shared" si="21"/>
        <v>2</v>
      </c>
      <c r="N35" s="5">
        <f t="shared" si="21"/>
        <v>2</v>
      </c>
    </row>
    <row r="36" spans="1:14" ht="15.75" x14ac:dyDescent="0.25">
      <c r="A36" s="1" t="s">
        <v>67</v>
      </c>
      <c r="B36" s="1" t="s">
        <v>68</v>
      </c>
      <c r="C36" s="1" t="s">
        <v>265</v>
      </c>
      <c r="D36" s="2" t="str">
        <f t="shared" si="2"/>
        <v>ROCIO PALMA MARTIN</v>
      </c>
      <c r="E36" s="1"/>
      <c r="F36" s="5">
        <f t="shared" ref="F36:H36" si="24">$Q$5+$Q$10+$Q$14+$Q$17+$Q$20</f>
        <v>5</v>
      </c>
      <c r="G36" s="5">
        <f t="shared" si="20"/>
        <v>5</v>
      </c>
      <c r="H36" s="5">
        <f t="shared" si="20"/>
        <v>5</v>
      </c>
      <c r="I36" s="5">
        <f t="shared" si="23"/>
        <v>4</v>
      </c>
      <c r="J36" s="6">
        <f>$Q$10+$Q$17</f>
        <v>2</v>
      </c>
      <c r="K36" s="5">
        <f t="shared" si="22"/>
        <v>2</v>
      </c>
      <c r="L36" s="5">
        <f t="shared" si="21"/>
        <v>2</v>
      </c>
      <c r="M36" s="5">
        <f t="shared" si="21"/>
        <v>2</v>
      </c>
      <c r="N36" s="5">
        <f t="shared" si="21"/>
        <v>2</v>
      </c>
    </row>
    <row r="37" spans="1:14" ht="15.75" x14ac:dyDescent="0.25">
      <c r="A37" s="1" t="s">
        <v>69</v>
      </c>
      <c r="B37" s="1" t="s">
        <v>70</v>
      </c>
      <c r="C37" s="1" t="s">
        <v>266</v>
      </c>
      <c r="D37" s="2" t="str">
        <f t="shared" si="2"/>
        <v>MARCOS PALOMINO RODRIGUEZ</v>
      </c>
      <c r="E37" s="1"/>
      <c r="F37" s="5">
        <f>$Q$5+$Q$8+$Q$12+$Q$17+$Q$19</f>
        <v>5</v>
      </c>
      <c r="G37" s="5">
        <f t="shared" ref="G37:H41" si="25">$Q$5+$Q$8+$Q$12+$Q$17+$Q$19</f>
        <v>5</v>
      </c>
      <c r="H37" s="5">
        <f t="shared" si="25"/>
        <v>5</v>
      </c>
      <c r="I37" s="5">
        <f>$Q$5+$Q$12+$Q$17+$Q$19</f>
        <v>4</v>
      </c>
      <c r="J37" s="5">
        <f>$Q$12+$Q$17</f>
        <v>2</v>
      </c>
      <c r="K37" s="5">
        <f t="shared" si="22"/>
        <v>2</v>
      </c>
      <c r="L37" s="5">
        <f t="shared" si="21"/>
        <v>2</v>
      </c>
      <c r="M37" s="5">
        <f t="shared" si="21"/>
        <v>2</v>
      </c>
      <c r="N37" s="5">
        <f t="shared" si="21"/>
        <v>2</v>
      </c>
    </row>
    <row r="38" spans="1:14" ht="15.75" x14ac:dyDescent="0.25">
      <c r="A38" s="1" t="s">
        <v>71</v>
      </c>
      <c r="B38" s="1" t="s">
        <v>72</v>
      </c>
      <c r="C38" s="1" t="s">
        <v>267</v>
      </c>
      <c r="D38" s="2" t="str">
        <f t="shared" si="2"/>
        <v>JAVIER PASTOR DIAZ</v>
      </c>
      <c r="E38" s="1"/>
      <c r="F38" s="5">
        <f t="shared" ref="F38:H41" si="26">$Q$5+$Q$8+$Q$12+$Q$17+$Q$19</f>
        <v>5</v>
      </c>
      <c r="G38" s="5">
        <f t="shared" si="25"/>
        <v>5</v>
      </c>
      <c r="H38" s="5">
        <f t="shared" si="25"/>
        <v>5</v>
      </c>
      <c r="I38" s="5">
        <f t="shared" ref="I38:I47" si="27">$Q$5+$Q$12+$Q$17+$Q$19</f>
        <v>4</v>
      </c>
      <c r="J38" s="5">
        <f t="shared" ref="J38:J41" si="28">$Q$12+$Q$17</f>
        <v>2</v>
      </c>
      <c r="K38" s="5">
        <f>$Q$6+$Q$15</f>
        <v>2</v>
      </c>
      <c r="L38" s="5">
        <f t="shared" ref="K38:N41" si="29">$Q$6+$Q$15</f>
        <v>2</v>
      </c>
      <c r="M38" s="5">
        <f t="shared" si="29"/>
        <v>2</v>
      </c>
      <c r="N38" s="5">
        <f t="shared" si="29"/>
        <v>2</v>
      </c>
    </row>
    <row r="39" spans="1:14" ht="15.75" x14ac:dyDescent="0.25">
      <c r="A39" s="1" t="s">
        <v>73</v>
      </c>
      <c r="B39" s="1" t="s">
        <v>74</v>
      </c>
      <c r="C39" s="1" t="s">
        <v>268</v>
      </c>
      <c r="D39" s="2" t="str">
        <f t="shared" si="2"/>
        <v>CARMEN PLATA FERNANDEZ</v>
      </c>
      <c r="E39" s="1"/>
      <c r="F39" s="5">
        <f t="shared" si="26"/>
        <v>5</v>
      </c>
      <c r="G39" s="5">
        <f t="shared" si="25"/>
        <v>5</v>
      </c>
      <c r="H39" s="5">
        <f t="shared" si="25"/>
        <v>5</v>
      </c>
      <c r="I39" s="5">
        <f t="shared" si="27"/>
        <v>4</v>
      </c>
      <c r="J39" s="5">
        <f t="shared" si="28"/>
        <v>2</v>
      </c>
      <c r="K39" s="5">
        <f t="shared" si="29"/>
        <v>2</v>
      </c>
      <c r="L39" s="5">
        <f t="shared" si="29"/>
        <v>2</v>
      </c>
      <c r="M39" s="5">
        <f t="shared" si="29"/>
        <v>2</v>
      </c>
      <c r="N39" s="5">
        <f t="shared" si="29"/>
        <v>2</v>
      </c>
    </row>
    <row r="40" spans="1:14" ht="15.75" x14ac:dyDescent="0.25">
      <c r="A40" s="1" t="s">
        <v>75</v>
      </c>
      <c r="B40" s="1" t="s">
        <v>76</v>
      </c>
      <c r="C40" s="1" t="s">
        <v>269</v>
      </c>
      <c r="D40" s="2" t="str">
        <f t="shared" si="2"/>
        <v>MARIA POYATO BLANCO</v>
      </c>
      <c r="E40" s="1"/>
      <c r="F40" s="5">
        <f t="shared" si="26"/>
        <v>5</v>
      </c>
      <c r="G40" s="5">
        <f t="shared" si="25"/>
        <v>5</v>
      </c>
      <c r="H40" s="5">
        <f t="shared" si="25"/>
        <v>5</v>
      </c>
      <c r="I40" s="5">
        <f t="shared" si="27"/>
        <v>4</v>
      </c>
      <c r="J40" s="5">
        <f t="shared" si="28"/>
        <v>2</v>
      </c>
      <c r="K40" s="5">
        <f t="shared" si="29"/>
        <v>2</v>
      </c>
      <c r="L40" s="5">
        <f t="shared" si="29"/>
        <v>2</v>
      </c>
      <c r="M40" s="5">
        <f t="shared" si="29"/>
        <v>2</v>
      </c>
      <c r="N40" s="5">
        <f t="shared" si="29"/>
        <v>2</v>
      </c>
    </row>
    <row r="41" spans="1:14" ht="15.75" x14ac:dyDescent="0.25">
      <c r="A41" s="1" t="s">
        <v>77</v>
      </c>
      <c r="B41" s="1" t="s">
        <v>78</v>
      </c>
      <c r="C41" s="1" t="s">
        <v>270</v>
      </c>
      <c r="D41" s="2" t="str">
        <f t="shared" si="2"/>
        <v>NOELIA PRADOS GARCIA</v>
      </c>
      <c r="E41" s="1"/>
      <c r="F41" s="5">
        <f>$Q$5+$Q$8+$Q$12+$Q$17+$Q$19</f>
        <v>5</v>
      </c>
      <c r="G41" s="5">
        <f t="shared" si="25"/>
        <v>5</v>
      </c>
      <c r="H41" s="5">
        <f t="shared" si="25"/>
        <v>5</v>
      </c>
      <c r="I41" s="5">
        <f t="shared" si="27"/>
        <v>4</v>
      </c>
      <c r="J41" s="5">
        <f t="shared" si="28"/>
        <v>2</v>
      </c>
      <c r="K41" s="5">
        <f t="shared" si="29"/>
        <v>2</v>
      </c>
      <c r="L41" s="5">
        <f t="shared" si="29"/>
        <v>2</v>
      </c>
      <c r="M41" s="5">
        <f t="shared" si="29"/>
        <v>2</v>
      </c>
      <c r="N41" s="5">
        <f t="shared" si="29"/>
        <v>2</v>
      </c>
    </row>
    <row r="42" spans="1:14" ht="15.75" x14ac:dyDescent="0.25">
      <c r="A42" s="1" t="s">
        <v>65</v>
      </c>
      <c r="B42" s="1" t="s">
        <v>79</v>
      </c>
      <c r="C42" s="1" t="s">
        <v>271</v>
      </c>
      <c r="D42" s="2" t="str">
        <f t="shared" si="2"/>
        <v>ALEJANDRO PUCHE GOMEZ</v>
      </c>
      <c r="E42" s="1"/>
      <c r="F42" s="5">
        <f>$Q$5+$Q$10+$Q$12+$Q$20+$Q$19</f>
        <v>5</v>
      </c>
      <c r="G42" s="5">
        <f t="shared" ref="G42:H42" si="30">$Q$5+$Q$10+$Q$12+$Q$20+$Q$19</f>
        <v>5</v>
      </c>
      <c r="H42" s="5">
        <f t="shared" si="30"/>
        <v>5</v>
      </c>
      <c r="I42" s="5">
        <f>$Q$10+$Q$12+$Q$20+$Q$19</f>
        <v>4</v>
      </c>
      <c r="J42" s="5">
        <f>$Q$10+$Q$12+$Q$20</f>
        <v>3</v>
      </c>
      <c r="K42" s="5">
        <f>$Q$6+$Q$18</f>
        <v>2</v>
      </c>
      <c r="L42" s="5">
        <f t="shared" ref="L42:N55" si="31">$Q$6+$Q$18</f>
        <v>2</v>
      </c>
      <c r="M42" s="5">
        <f t="shared" si="31"/>
        <v>2</v>
      </c>
      <c r="N42" s="5">
        <f t="shared" si="31"/>
        <v>2</v>
      </c>
    </row>
    <row r="43" spans="1:14" ht="15.75" x14ac:dyDescent="0.25">
      <c r="A43" s="1" t="s">
        <v>65</v>
      </c>
      <c r="B43" s="1" t="s">
        <v>80</v>
      </c>
      <c r="C43" s="1" t="s">
        <v>272</v>
      </c>
      <c r="D43" s="2" t="str">
        <f t="shared" si="2"/>
        <v>ALEJANDRO RAMIREZ SALAZAR</v>
      </c>
      <c r="E43" s="1"/>
      <c r="F43" s="5">
        <f>$Q$5+$Q$8+$Q$12+$Q$17+$Q$19</f>
        <v>5</v>
      </c>
      <c r="G43" s="5">
        <f>$Q$5+$Q$8+$Q$12+$Q$17+$Q$19</f>
        <v>5</v>
      </c>
      <c r="H43" s="5">
        <f>$Q$5+$Q$8+$Q$12+$Q$17+$Q$19</f>
        <v>5</v>
      </c>
      <c r="I43" s="5">
        <f t="shared" si="27"/>
        <v>4</v>
      </c>
      <c r="J43" s="5">
        <f>$Q$12+$Q$17</f>
        <v>2</v>
      </c>
      <c r="K43" s="5">
        <f t="shared" ref="K43:K55" si="32">$Q$6+$Q$18</f>
        <v>2</v>
      </c>
      <c r="L43" s="5">
        <f t="shared" si="31"/>
        <v>2</v>
      </c>
      <c r="M43" s="5">
        <f t="shared" si="31"/>
        <v>2</v>
      </c>
      <c r="N43" s="5">
        <f t="shared" si="31"/>
        <v>2</v>
      </c>
    </row>
    <row r="44" spans="1:14" ht="15.75" x14ac:dyDescent="0.25">
      <c r="A44" s="1" t="s">
        <v>81</v>
      </c>
      <c r="B44" s="1" t="s">
        <v>82</v>
      </c>
      <c r="C44" s="1" t="s">
        <v>273</v>
      </c>
      <c r="D44" s="2" t="str">
        <f t="shared" si="2"/>
        <v>ALVARO JAVIER RAMIRO GIMENEZ</v>
      </c>
      <c r="E44" s="1"/>
      <c r="F44" s="5">
        <f t="shared" ref="F44:H47" si="33">$Q$5+$Q$8+$Q$12+$Q$17+$Q$19</f>
        <v>5</v>
      </c>
      <c r="G44" s="5">
        <f t="shared" si="33"/>
        <v>5</v>
      </c>
      <c r="H44" s="5">
        <f t="shared" si="33"/>
        <v>5</v>
      </c>
      <c r="I44" s="5">
        <f t="shared" si="27"/>
        <v>4</v>
      </c>
      <c r="J44" s="5">
        <f t="shared" ref="J44:J47" si="34">$Q$12+$Q$17</f>
        <v>2</v>
      </c>
      <c r="K44" s="5">
        <f t="shared" si="32"/>
        <v>2</v>
      </c>
      <c r="L44" s="5">
        <f t="shared" si="31"/>
        <v>2</v>
      </c>
      <c r="M44" s="5">
        <f t="shared" si="31"/>
        <v>2</v>
      </c>
      <c r="N44" s="5">
        <f t="shared" si="31"/>
        <v>2</v>
      </c>
    </row>
    <row r="45" spans="1:14" ht="15.75" x14ac:dyDescent="0.25">
      <c r="A45" s="1" t="s">
        <v>56</v>
      </c>
      <c r="B45" s="1" t="s">
        <v>83</v>
      </c>
      <c r="C45" s="1" t="s">
        <v>274</v>
      </c>
      <c r="D45" s="2" t="str">
        <f t="shared" si="2"/>
        <v>ALVARO RODRIGUEZ GIL</v>
      </c>
      <c r="E45" s="1"/>
      <c r="F45" s="5">
        <f t="shared" si="33"/>
        <v>5</v>
      </c>
      <c r="G45" s="5">
        <f t="shared" si="33"/>
        <v>5</v>
      </c>
      <c r="H45" s="5">
        <f t="shared" si="33"/>
        <v>5</v>
      </c>
      <c r="I45" s="5">
        <f t="shared" si="27"/>
        <v>4</v>
      </c>
      <c r="J45" s="5">
        <f t="shared" si="34"/>
        <v>2</v>
      </c>
      <c r="K45" s="5">
        <f t="shared" si="32"/>
        <v>2</v>
      </c>
      <c r="L45" s="5">
        <f t="shared" si="31"/>
        <v>2</v>
      </c>
      <c r="M45" s="5">
        <f t="shared" si="31"/>
        <v>2</v>
      </c>
      <c r="N45" s="5">
        <f t="shared" si="31"/>
        <v>2</v>
      </c>
    </row>
    <row r="46" spans="1:14" ht="15.75" x14ac:dyDescent="0.25">
      <c r="A46" s="1" t="s">
        <v>71</v>
      </c>
      <c r="B46" s="1" t="s">
        <v>84</v>
      </c>
      <c r="C46" s="1" t="s">
        <v>275</v>
      </c>
      <c r="D46" s="2" t="str">
        <f t="shared" si="2"/>
        <v>JAVIER RODRIGUEZ SERRANO</v>
      </c>
      <c r="E46" s="1"/>
      <c r="F46" s="5">
        <f t="shared" si="33"/>
        <v>5</v>
      </c>
      <c r="G46" s="5">
        <f t="shared" si="33"/>
        <v>5</v>
      </c>
      <c r="H46" s="5">
        <f t="shared" si="33"/>
        <v>5</v>
      </c>
      <c r="I46" s="5">
        <f t="shared" si="27"/>
        <v>4</v>
      </c>
      <c r="J46" s="5">
        <f t="shared" si="34"/>
        <v>2</v>
      </c>
      <c r="K46" s="5">
        <f t="shared" si="32"/>
        <v>2</v>
      </c>
      <c r="L46" s="5">
        <f t="shared" si="31"/>
        <v>2</v>
      </c>
      <c r="M46" s="5">
        <f t="shared" si="31"/>
        <v>2</v>
      </c>
      <c r="N46" s="5">
        <f t="shared" si="31"/>
        <v>2</v>
      </c>
    </row>
    <row r="47" spans="1:14" ht="15.75" x14ac:dyDescent="0.25">
      <c r="A47" s="1" t="s">
        <v>85</v>
      </c>
      <c r="B47" s="1" t="s">
        <v>86</v>
      </c>
      <c r="C47" s="1" t="s">
        <v>276</v>
      </c>
      <c r="D47" s="2" t="str">
        <f t="shared" si="2"/>
        <v>HUGO RUIZ ARANCE</v>
      </c>
      <c r="E47" s="1"/>
      <c r="F47" s="5">
        <f>$Q$5+$Q$8+$Q$12+$Q$17+$Q$19</f>
        <v>5</v>
      </c>
      <c r="G47" s="5">
        <f t="shared" si="33"/>
        <v>5</v>
      </c>
      <c r="H47" s="5">
        <f t="shared" si="33"/>
        <v>5</v>
      </c>
      <c r="I47" s="5">
        <f t="shared" si="27"/>
        <v>4</v>
      </c>
      <c r="J47" s="5">
        <f t="shared" si="34"/>
        <v>2</v>
      </c>
      <c r="K47" s="5">
        <f t="shared" si="32"/>
        <v>2</v>
      </c>
      <c r="L47" s="5">
        <f t="shared" si="31"/>
        <v>2</v>
      </c>
      <c r="M47" s="5">
        <f t="shared" si="31"/>
        <v>2</v>
      </c>
      <c r="N47" s="5">
        <f t="shared" si="31"/>
        <v>2</v>
      </c>
    </row>
    <row r="48" spans="1:14" ht="15.75" x14ac:dyDescent="0.25">
      <c r="A48" s="1" t="s">
        <v>27</v>
      </c>
      <c r="B48" s="1" t="s">
        <v>87</v>
      </c>
      <c r="C48" s="1" t="s">
        <v>277</v>
      </c>
      <c r="D48" s="2" t="str">
        <f t="shared" si="2"/>
        <v>SARA SAEZ GUTIERREZ</v>
      </c>
      <c r="E48" s="1"/>
      <c r="F48" s="5">
        <f>$Q$5+$Q$10+$Q$12+$Q$20+$Q$19</f>
        <v>5</v>
      </c>
      <c r="G48" s="5">
        <f t="shared" ref="G48:H50" si="35">$Q$5+$Q$10+$Q$12+$Q$20+$Q$19</f>
        <v>5</v>
      </c>
      <c r="H48" s="5">
        <f t="shared" si="35"/>
        <v>5</v>
      </c>
      <c r="I48" s="5">
        <f>$Q$10+$Q$12+$Q$20+$Q$19</f>
        <v>4</v>
      </c>
      <c r="J48" s="5">
        <f t="shared" ref="I48:J50" si="36">$Q$10+$Q$12+$Q$20</f>
        <v>3</v>
      </c>
      <c r="K48" s="5">
        <f t="shared" si="32"/>
        <v>2</v>
      </c>
      <c r="L48" s="5">
        <f t="shared" si="31"/>
        <v>2</v>
      </c>
      <c r="M48" s="5">
        <f t="shared" si="31"/>
        <v>2</v>
      </c>
      <c r="N48" s="5">
        <f t="shared" si="31"/>
        <v>2</v>
      </c>
    </row>
    <row r="49" spans="1:14" ht="15.75" x14ac:dyDescent="0.25">
      <c r="A49" s="1" t="s">
        <v>88</v>
      </c>
      <c r="B49" s="1" t="s">
        <v>89</v>
      </c>
      <c r="C49" s="1" t="s">
        <v>278</v>
      </c>
      <c r="D49" s="2" t="str">
        <f t="shared" si="2"/>
        <v>ANTONIO SAEZ MARTIN</v>
      </c>
      <c r="E49" s="1"/>
      <c r="F49" s="5">
        <f t="shared" ref="F49:H50" si="37">$Q$5+$Q$10+$Q$12+$Q$20+$Q$19</f>
        <v>5</v>
      </c>
      <c r="G49" s="5">
        <f t="shared" si="35"/>
        <v>5</v>
      </c>
      <c r="H49" s="5">
        <f t="shared" si="35"/>
        <v>5</v>
      </c>
      <c r="I49" s="5">
        <f t="shared" ref="I49:I50" si="38">$Q$10+$Q$12+$Q$20+$Q$19</f>
        <v>4</v>
      </c>
      <c r="J49" s="5">
        <f t="shared" si="36"/>
        <v>3</v>
      </c>
      <c r="K49" s="5">
        <f t="shared" si="32"/>
        <v>2</v>
      </c>
      <c r="L49" s="5">
        <f t="shared" si="31"/>
        <v>2</v>
      </c>
      <c r="M49" s="5">
        <f t="shared" si="31"/>
        <v>2</v>
      </c>
      <c r="N49" s="5">
        <f t="shared" si="31"/>
        <v>2</v>
      </c>
    </row>
    <row r="50" spans="1:14" ht="15.75" x14ac:dyDescent="0.25">
      <c r="A50" s="1" t="s">
        <v>90</v>
      </c>
      <c r="B50" s="1" t="s">
        <v>91</v>
      </c>
      <c r="C50" s="1" t="s">
        <v>279</v>
      </c>
      <c r="D50" s="2" t="str">
        <f t="shared" si="2"/>
        <v>MARIO SALGUERO LOPEZ</v>
      </c>
      <c r="E50" s="1"/>
      <c r="F50" s="5">
        <f t="shared" si="37"/>
        <v>5</v>
      </c>
      <c r="G50" s="5">
        <f t="shared" si="35"/>
        <v>5</v>
      </c>
      <c r="H50" s="5">
        <f t="shared" si="35"/>
        <v>5</v>
      </c>
      <c r="I50" s="5">
        <f t="shared" si="38"/>
        <v>4</v>
      </c>
      <c r="J50" s="5">
        <f t="shared" si="36"/>
        <v>3</v>
      </c>
      <c r="K50" s="5">
        <f t="shared" si="32"/>
        <v>2</v>
      </c>
      <c r="L50" s="5">
        <f t="shared" si="31"/>
        <v>2</v>
      </c>
      <c r="M50" s="5">
        <f t="shared" si="31"/>
        <v>2</v>
      </c>
      <c r="N50" s="5">
        <f t="shared" si="31"/>
        <v>2</v>
      </c>
    </row>
    <row r="51" spans="1:14" ht="15.75" x14ac:dyDescent="0.25">
      <c r="A51" s="1" t="s">
        <v>92</v>
      </c>
      <c r="B51" s="1" t="s">
        <v>93</v>
      </c>
      <c r="C51" s="1" t="s">
        <v>280</v>
      </c>
      <c r="D51" s="2" t="str">
        <f t="shared" si="2"/>
        <v>THALIA SERRANO CAÑAS</v>
      </c>
      <c r="E51" s="1"/>
      <c r="F51" s="5">
        <f>$Q$5+$Q$10+$Q$12+$Q$19+$Q$20</f>
        <v>5</v>
      </c>
      <c r="G51" s="5">
        <f t="shared" ref="G51:H53" si="39">$Q$5+$Q$10+$Q$12+$Q$19+$Q$20</f>
        <v>5</v>
      </c>
      <c r="H51" s="5">
        <f t="shared" si="39"/>
        <v>5</v>
      </c>
      <c r="I51" s="5">
        <f>$Q$10+$Q$12+$Q$19+$Q$20</f>
        <v>4</v>
      </c>
      <c r="J51" s="5">
        <f>$Q$12+$Q$19</f>
        <v>2</v>
      </c>
      <c r="K51" s="5">
        <f t="shared" si="32"/>
        <v>2</v>
      </c>
      <c r="L51" s="5">
        <f t="shared" si="31"/>
        <v>2</v>
      </c>
      <c r="M51" s="5">
        <f t="shared" si="31"/>
        <v>2</v>
      </c>
      <c r="N51" s="5">
        <f t="shared" si="31"/>
        <v>2</v>
      </c>
    </row>
    <row r="52" spans="1:14" ht="15.75" x14ac:dyDescent="0.25">
      <c r="A52" s="1" t="s">
        <v>94</v>
      </c>
      <c r="B52" s="1" t="s">
        <v>95</v>
      </c>
      <c r="C52" s="1" t="s">
        <v>281</v>
      </c>
      <c r="D52" s="2" t="str">
        <f t="shared" si="2"/>
        <v>RUBEN SERRANO HERNANDEZ</v>
      </c>
      <c r="E52" s="1"/>
      <c r="F52" s="5">
        <f t="shared" ref="F52:H53" si="40">$Q$5+$Q$10+$Q$12+$Q$19+$Q$20</f>
        <v>5</v>
      </c>
      <c r="G52" s="5">
        <f t="shared" si="39"/>
        <v>5</v>
      </c>
      <c r="H52" s="5">
        <f t="shared" si="39"/>
        <v>5</v>
      </c>
      <c r="I52" s="5">
        <f t="shared" ref="I52:I53" si="41">$Q$10+$Q$12+$Q$19+$Q$20</f>
        <v>4</v>
      </c>
      <c r="J52" s="5">
        <f t="shared" ref="J52:J56" si="42">$Q$12+$Q$19</f>
        <v>2</v>
      </c>
      <c r="K52" s="5">
        <f t="shared" si="32"/>
        <v>2</v>
      </c>
      <c r="L52" s="5">
        <f t="shared" si="31"/>
        <v>2</v>
      </c>
      <c r="M52" s="5">
        <f t="shared" si="31"/>
        <v>2</v>
      </c>
      <c r="N52" s="5">
        <f t="shared" si="31"/>
        <v>2</v>
      </c>
    </row>
    <row r="53" spans="1:14" ht="15.75" x14ac:dyDescent="0.25">
      <c r="A53" s="1" t="s">
        <v>15</v>
      </c>
      <c r="B53" s="1" t="s">
        <v>96</v>
      </c>
      <c r="C53" s="1" t="s">
        <v>282</v>
      </c>
      <c r="D53" s="2" t="str">
        <f t="shared" si="2"/>
        <v>ANA SOLDADO CARO</v>
      </c>
      <c r="E53" s="1"/>
      <c r="F53" s="5">
        <f t="shared" si="40"/>
        <v>5</v>
      </c>
      <c r="G53" s="5">
        <f t="shared" si="39"/>
        <v>5</v>
      </c>
      <c r="H53" s="5">
        <f t="shared" si="39"/>
        <v>5</v>
      </c>
      <c r="I53" s="5">
        <f t="shared" si="41"/>
        <v>4</v>
      </c>
      <c r="J53" s="5">
        <f t="shared" si="42"/>
        <v>2</v>
      </c>
      <c r="K53" s="5">
        <f t="shared" si="32"/>
        <v>2</v>
      </c>
      <c r="L53" s="5">
        <f t="shared" si="31"/>
        <v>2</v>
      </c>
      <c r="M53" s="5">
        <f t="shared" si="31"/>
        <v>2</v>
      </c>
      <c r="N53" s="5">
        <f t="shared" si="31"/>
        <v>2</v>
      </c>
    </row>
    <row r="54" spans="1:14" ht="15.75" x14ac:dyDescent="0.25">
      <c r="A54" s="1" t="s">
        <v>90</v>
      </c>
      <c r="B54" s="1" t="s">
        <v>97</v>
      </c>
      <c r="C54" s="1" t="s">
        <v>283</v>
      </c>
      <c r="D54" s="2" t="str">
        <f t="shared" si="2"/>
        <v>MARIO SOTO RAMOS</v>
      </c>
      <c r="E54" s="1"/>
      <c r="F54" s="5">
        <f t="shared" ref="F54:H56" si="43">$Q$5+$Q$10+$Q$12+$Q$17+$Q$19</f>
        <v>5</v>
      </c>
      <c r="G54" s="5">
        <f t="shared" si="43"/>
        <v>5</v>
      </c>
      <c r="H54" s="5">
        <f t="shared" si="43"/>
        <v>5</v>
      </c>
      <c r="I54" s="5">
        <f t="shared" ref="I54:I55" si="44">$Q$10+$Q$12+$Q$17+$Q$19</f>
        <v>4</v>
      </c>
      <c r="J54" s="5">
        <f t="shared" si="42"/>
        <v>2</v>
      </c>
      <c r="K54" s="5">
        <f t="shared" si="32"/>
        <v>2</v>
      </c>
      <c r="L54" s="5">
        <f t="shared" si="31"/>
        <v>2</v>
      </c>
      <c r="M54" s="5">
        <f t="shared" si="31"/>
        <v>2</v>
      </c>
      <c r="N54" s="5">
        <f t="shared" si="31"/>
        <v>2</v>
      </c>
    </row>
    <row r="55" spans="1:14" ht="15.75" x14ac:dyDescent="0.25">
      <c r="A55" s="1" t="s">
        <v>37</v>
      </c>
      <c r="B55" s="1" t="s">
        <v>98</v>
      </c>
      <c r="C55" s="1" t="s">
        <v>284</v>
      </c>
      <c r="D55" s="2" t="str">
        <f t="shared" si="2"/>
        <v>DAVID TAPIA NAVARRO</v>
      </c>
      <c r="E55" s="1"/>
      <c r="F55" s="5">
        <f t="shared" si="43"/>
        <v>5</v>
      </c>
      <c r="G55" s="5">
        <f t="shared" si="43"/>
        <v>5</v>
      </c>
      <c r="H55" s="5">
        <f t="shared" si="43"/>
        <v>5</v>
      </c>
      <c r="I55" s="5">
        <f t="shared" si="44"/>
        <v>4</v>
      </c>
      <c r="J55" s="5">
        <f t="shared" si="42"/>
        <v>2</v>
      </c>
      <c r="K55" s="5">
        <f t="shared" si="32"/>
        <v>2</v>
      </c>
      <c r="L55" s="5">
        <f t="shared" si="31"/>
        <v>2</v>
      </c>
      <c r="M55" s="5">
        <f t="shared" si="31"/>
        <v>2</v>
      </c>
      <c r="N55" s="5">
        <f t="shared" si="31"/>
        <v>2</v>
      </c>
    </row>
    <row r="56" spans="1:14" ht="15.75" x14ac:dyDescent="0.25">
      <c r="A56" s="1" t="s">
        <v>99</v>
      </c>
      <c r="B56" s="1" t="s">
        <v>100</v>
      </c>
      <c r="C56" s="1" t="s">
        <v>285</v>
      </c>
      <c r="D56" s="2" t="str">
        <f t="shared" si="2"/>
        <v>GABRIELA MARIA TYRELL REQUENA</v>
      </c>
      <c r="E56" s="1"/>
      <c r="F56" s="5">
        <f>$Q$5+$Q$10+$Q$12+$Q$17+$Q$19</f>
        <v>5</v>
      </c>
      <c r="G56" s="5">
        <f t="shared" si="43"/>
        <v>5</v>
      </c>
      <c r="H56" s="5">
        <f t="shared" si="43"/>
        <v>5</v>
      </c>
      <c r="I56" s="5">
        <f>$Q$10+$Q$12+$Q$17+$Q$19</f>
        <v>4</v>
      </c>
      <c r="J56" s="5">
        <f t="shared" si="42"/>
        <v>2</v>
      </c>
      <c r="K56" s="5">
        <f>$Q$6+$Q$21</f>
        <v>2</v>
      </c>
      <c r="L56" s="5">
        <f>$Q$6+$Q$21</f>
        <v>2</v>
      </c>
      <c r="M56" s="5">
        <f>$Q$6+$Q$21</f>
        <v>2</v>
      </c>
      <c r="N56" s="5">
        <f>$Q$6+$Q$21</f>
        <v>2</v>
      </c>
    </row>
    <row r="57" spans="1:14" ht="15.75" x14ac:dyDescent="0.25">
      <c r="A57" s="1" t="s">
        <v>90</v>
      </c>
      <c r="B57" s="1" t="s">
        <v>410</v>
      </c>
      <c r="C57" s="1" t="s">
        <v>411</v>
      </c>
      <c r="D57" s="2" t="str">
        <f t="shared" si="2"/>
        <v>MARIO YESTE MATEOS</v>
      </c>
      <c r="E57" s="1"/>
      <c r="F57" s="5">
        <f>$Q$8+$Q$10+$Q$14+$Q$19+$Q$20</f>
        <v>5</v>
      </c>
      <c r="G57" s="5">
        <f t="shared" ref="G57:H59" si="45">$Q$8+$Q$10+$Q$14+$Q$19+$Q$20</f>
        <v>5</v>
      </c>
      <c r="H57" s="5">
        <f t="shared" si="45"/>
        <v>5</v>
      </c>
      <c r="I57" s="5">
        <f>$Q$8+$Q$10+$Q$14+$Q$19</f>
        <v>4</v>
      </c>
      <c r="J57" s="5">
        <f>$Q$8+$Q$19</f>
        <v>2</v>
      </c>
      <c r="K57" s="5">
        <f t="shared" ref="K57:N58" si="46">$Q$11+$Q$21</f>
        <v>2</v>
      </c>
      <c r="L57" s="5">
        <f t="shared" si="46"/>
        <v>2</v>
      </c>
      <c r="M57" s="5">
        <f t="shared" si="46"/>
        <v>2</v>
      </c>
      <c r="N57" s="5">
        <f t="shared" si="46"/>
        <v>2</v>
      </c>
    </row>
    <row r="58" spans="1:14" ht="15.75" x14ac:dyDescent="0.25">
      <c r="A58" s="16" t="s">
        <v>414</v>
      </c>
      <c r="B58" s="16" t="s">
        <v>415</v>
      </c>
      <c r="C58" s="1" t="s">
        <v>416</v>
      </c>
      <c r="D58" s="2" t="str">
        <f t="shared" si="2"/>
        <v>ANGELA GOMEZ DEL PULGAR RIVERA</v>
      </c>
      <c r="E58" s="1"/>
      <c r="F58" s="5">
        <f t="shared" ref="F58:H59" si="47">$Q$8+$Q$10+$Q$14+$Q$19+$Q$20</f>
        <v>5</v>
      </c>
      <c r="G58" s="5">
        <f t="shared" si="45"/>
        <v>5</v>
      </c>
      <c r="H58" s="5">
        <f t="shared" si="45"/>
        <v>5</v>
      </c>
      <c r="I58" s="5">
        <f t="shared" ref="F58:I62" si="48">$Q$8+$Q$10+$Q$14+$Q$19</f>
        <v>4</v>
      </c>
      <c r="J58" s="5">
        <f t="shared" ref="J58:J62" si="49">$Q$8+$Q$19</f>
        <v>2</v>
      </c>
      <c r="K58" s="5">
        <f t="shared" si="46"/>
        <v>2</v>
      </c>
      <c r="L58" s="5">
        <f t="shared" si="46"/>
        <v>2</v>
      </c>
      <c r="M58" s="5">
        <f t="shared" si="46"/>
        <v>2</v>
      </c>
      <c r="N58" s="5">
        <f t="shared" si="46"/>
        <v>2</v>
      </c>
    </row>
    <row r="59" spans="1:14" ht="15.75" x14ac:dyDescent="0.25">
      <c r="A59" s="16" t="s">
        <v>201</v>
      </c>
      <c r="B59" s="16" t="s">
        <v>417</v>
      </c>
      <c r="C59" s="1" t="s">
        <v>418</v>
      </c>
      <c r="D59" s="2" t="str">
        <f t="shared" si="2"/>
        <v>PABLO SANCHEZ JIMENEZ</v>
      </c>
      <c r="E59" s="1"/>
      <c r="F59" s="5">
        <f t="shared" si="47"/>
        <v>5</v>
      </c>
      <c r="G59" s="5">
        <f t="shared" si="45"/>
        <v>5</v>
      </c>
      <c r="H59" s="5">
        <f t="shared" si="45"/>
        <v>5</v>
      </c>
      <c r="I59" s="5">
        <f t="shared" si="48"/>
        <v>4</v>
      </c>
      <c r="J59" s="5">
        <f t="shared" si="49"/>
        <v>2</v>
      </c>
      <c r="K59" s="5">
        <f t="shared" ref="K59:N60" si="50">$Q$11+$Q$21</f>
        <v>2</v>
      </c>
      <c r="L59" s="5">
        <f t="shared" si="50"/>
        <v>2</v>
      </c>
      <c r="M59" s="5">
        <f t="shared" si="50"/>
        <v>2</v>
      </c>
      <c r="N59" s="5">
        <f t="shared" si="50"/>
        <v>2</v>
      </c>
    </row>
    <row r="60" spans="1:14" ht="15.75" x14ac:dyDescent="0.25">
      <c r="A60" s="16" t="s">
        <v>88</v>
      </c>
      <c r="B60" s="16" t="s">
        <v>422</v>
      </c>
      <c r="C60" s="1" t="s">
        <v>423</v>
      </c>
      <c r="D60" s="2" t="str">
        <f t="shared" si="2"/>
        <v>ANTONIO MORATO FERNÁNDEZ</v>
      </c>
      <c r="E60" s="1"/>
      <c r="F60" s="5">
        <f t="shared" si="48"/>
        <v>4</v>
      </c>
      <c r="G60" s="5">
        <f t="shared" si="48"/>
        <v>4</v>
      </c>
      <c r="H60" s="5">
        <f t="shared" si="48"/>
        <v>4</v>
      </c>
      <c r="I60" s="5">
        <f t="shared" si="48"/>
        <v>4</v>
      </c>
      <c r="J60" s="5">
        <f t="shared" si="49"/>
        <v>2</v>
      </c>
      <c r="K60" s="5">
        <f t="shared" si="50"/>
        <v>2</v>
      </c>
      <c r="L60" s="5">
        <f t="shared" si="50"/>
        <v>2</v>
      </c>
      <c r="M60" s="5">
        <f t="shared" si="50"/>
        <v>2</v>
      </c>
      <c r="N60" s="5">
        <f t="shared" si="50"/>
        <v>2</v>
      </c>
    </row>
    <row r="61" spans="1:14" ht="15.75" x14ac:dyDescent="0.25">
      <c r="A61" s="16" t="s">
        <v>426</v>
      </c>
      <c r="B61" s="16" t="s">
        <v>427</v>
      </c>
      <c r="C61" s="1" t="s">
        <v>425</v>
      </c>
      <c r="D61" s="2" t="str">
        <f t="shared" si="2"/>
        <v>MANUEL OLIVARES SANDOVAL</v>
      </c>
      <c r="E61" s="1"/>
      <c r="F61" s="5">
        <f t="shared" si="48"/>
        <v>4</v>
      </c>
      <c r="G61" s="5">
        <f t="shared" si="48"/>
        <v>4</v>
      </c>
      <c r="H61" s="5">
        <f t="shared" si="48"/>
        <v>4</v>
      </c>
      <c r="I61" s="5">
        <f t="shared" si="48"/>
        <v>4</v>
      </c>
      <c r="J61" s="5">
        <f t="shared" si="49"/>
        <v>2</v>
      </c>
      <c r="K61" s="5">
        <f>$Q$13+$Q$21</f>
        <v>2</v>
      </c>
      <c r="L61" s="5">
        <f t="shared" ref="L61:N62" si="51">$Q$13+$Q$21</f>
        <v>2</v>
      </c>
      <c r="M61" s="5">
        <f t="shared" si="51"/>
        <v>2</v>
      </c>
      <c r="N61" s="5">
        <f t="shared" si="51"/>
        <v>2</v>
      </c>
    </row>
    <row r="62" spans="1:14" ht="15.75" x14ac:dyDescent="0.25">
      <c r="A62" s="16" t="s">
        <v>426</v>
      </c>
      <c r="B62" s="1" t="s">
        <v>432</v>
      </c>
      <c r="C62" s="1" t="s">
        <v>431</v>
      </c>
      <c r="D62" s="2" t="str">
        <f t="shared" si="2"/>
        <v>MANUEL MUÑOZ SOLER</v>
      </c>
      <c r="E62" s="1"/>
      <c r="F62" s="5">
        <f t="shared" si="48"/>
        <v>4</v>
      </c>
      <c r="G62" s="5">
        <f t="shared" si="48"/>
        <v>4</v>
      </c>
      <c r="H62" s="5">
        <f t="shared" si="48"/>
        <v>4</v>
      </c>
      <c r="I62" s="5">
        <f t="shared" si="48"/>
        <v>4</v>
      </c>
      <c r="J62" s="5">
        <f t="shared" si="49"/>
        <v>2</v>
      </c>
      <c r="K62" s="5">
        <f t="shared" ref="K62" si="52">$Q$13+$Q$21</f>
        <v>2</v>
      </c>
      <c r="L62" s="5">
        <f t="shared" si="51"/>
        <v>2</v>
      </c>
      <c r="M62" s="5">
        <f t="shared" si="51"/>
        <v>2</v>
      </c>
      <c r="N62" s="5">
        <f t="shared" si="51"/>
        <v>2</v>
      </c>
    </row>
    <row r="64" spans="1:14" x14ac:dyDescent="0.25">
      <c r="A64" s="1" t="s">
        <v>118</v>
      </c>
    </row>
    <row r="66" spans="1:18" ht="15.75" x14ac:dyDescent="0.25">
      <c r="A66" t="s">
        <v>119</v>
      </c>
      <c r="B66" t="s">
        <v>120</v>
      </c>
      <c r="C66">
        <v>1</v>
      </c>
      <c r="D66" s="2" t="str">
        <f t="shared" ref="D66:D131" si="53">A66&amp;" "&amp;B66</f>
        <v>SANDRA ANDRADES MONTESINOS</v>
      </c>
      <c r="F66" s="10"/>
      <c r="G66" s="10"/>
      <c r="H66" s="5">
        <f>$Q$8+$Q$14+$Q$19</f>
        <v>3</v>
      </c>
      <c r="I66" s="10"/>
      <c r="J66" s="10"/>
      <c r="K66" s="10"/>
      <c r="L66" s="10"/>
      <c r="M66" s="10"/>
      <c r="N66" s="5">
        <f>$Q$18</f>
        <v>1</v>
      </c>
      <c r="P66" t="s">
        <v>228</v>
      </c>
    </row>
    <row r="67" spans="1:18" ht="15.75" x14ac:dyDescent="0.25">
      <c r="A67" t="s">
        <v>121</v>
      </c>
      <c r="B67" t="s">
        <v>122</v>
      </c>
      <c r="C67">
        <v>2</v>
      </c>
      <c r="D67" s="2" t="str">
        <f t="shared" si="53"/>
        <v>EMILIO ARANDA PRENDES</v>
      </c>
      <c r="F67" s="10"/>
      <c r="G67" s="10"/>
      <c r="H67" s="5">
        <f>$Q$8+$Q$14+$Q$19</f>
        <v>3</v>
      </c>
      <c r="I67" s="10"/>
      <c r="J67" s="10"/>
      <c r="K67" s="10"/>
      <c r="L67" s="10"/>
      <c r="M67" s="10"/>
      <c r="N67" s="5">
        <f>$Q$18</f>
        <v>1</v>
      </c>
    </row>
    <row r="68" spans="1:18" ht="15.75" x14ac:dyDescent="0.25">
      <c r="A68" t="s">
        <v>9</v>
      </c>
      <c r="B68" t="s">
        <v>123</v>
      </c>
      <c r="C68">
        <v>3</v>
      </c>
      <c r="D68" s="2" t="str">
        <f t="shared" si="53"/>
        <v>LUCIA ARROYO MARQUEZ</v>
      </c>
      <c r="F68" s="10"/>
      <c r="G68" s="5">
        <f>$Q$8+$Q$12+$Q$17+$Q$19</f>
        <v>4</v>
      </c>
      <c r="H68" s="5">
        <f>$Q$8+$Q$12+$Q$17+$Q$19</f>
        <v>4</v>
      </c>
      <c r="I68" s="10"/>
      <c r="J68" s="10"/>
      <c r="K68" s="10"/>
      <c r="L68" s="10"/>
      <c r="M68" s="5">
        <f t="shared" ref="M68:N68" si="54">$Q$13</f>
        <v>1</v>
      </c>
      <c r="N68" s="5">
        <f t="shared" si="54"/>
        <v>1</v>
      </c>
      <c r="P68" s="9" t="s">
        <v>229</v>
      </c>
      <c r="Q68" s="9"/>
      <c r="R68" s="9"/>
    </row>
    <row r="69" spans="1:18" ht="15.75" x14ac:dyDescent="0.25">
      <c r="A69" t="s">
        <v>124</v>
      </c>
      <c r="B69" t="s">
        <v>127</v>
      </c>
      <c r="C69">
        <v>4</v>
      </c>
      <c r="D69" s="2" t="str">
        <f t="shared" si="53"/>
        <v>JOSE BAYO IBAÑEZ</v>
      </c>
      <c r="F69" s="5">
        <f>$Q$8+$Q$10+$Q$12+$Q$14+$Q$17+Q19</f>
        <v>6</v>
      </c>
      <c r="G69" s="10"/>
      <c r="H69" s="10"/>
      <c r="I69" s="10"/>
      <c r="J69" s="10"/>
      <c r="K69" s="10"/>
      <c r="L69" s="11">
        <f>$Q$9+$Q$15+$Q$21</f>
        <v>3</v>
      </c>
      <c r="M69" s="10"/>
      <c r="N69" s="10"/>
    </row>
    <row r="70" spans="1:18" ht="15.75" x14ac:dyDescent="0.25">
      <c r="A70" t="s">
        <v>125</v>
      </c>
      <c r="B70" t="s">
        <v>126</v>
      </c>
      <c r="C70">
        <v>5</v>
      </c>
      <c r="D70" s="2" t="str">
        <f t="shared" si="53"/>
        <v>CARLOS BELTRAN VILCHEZ</v>
      </c>
      <c r="F70" s="10"/>
      <c r="G70" s="10"/>
      <c r="H70" s="5">
        <f>$Q$8+$Q$14+$Q$19</f>
        <v>3</v>
      </c>
      <c r="I70" s="10"/>
      <c r="J70" s="10"/>
      <c r="K70" s="10"/>
      <c r="L70" s="10"/>
      <c r="M70" s="10"/>
      <c r="N70" s="5">
        <f>$Q$18</f>
        <v>1</v>
      </c>
    </row>
    <row r="71" spans="1:18" ht="15.75" x14ac:dyDescent="0.25">
      <c r="A71" t="s">
        <v>94</v>
      </c>
      <c r="B71" t="s">
        <v>129</v>
      </c>
      <c r="C71">
        <v>6</v>
      </c>
      <c r="D71" s="2" t="str">
        <f t="shared" si="53"/>
        <v>RUBEN CALVENTE PEREZ</v>
      </c>
      <c r="F71" s="10"/>
      <c r="G71" s="5">
        <f>$Q$8+$Q$12+$Q$17+$Q$19</f>
        <v>4</v>
      </c>
      <c r="H71" s="5">
        <f>$Q$8+$Q$12+$Q$17+$Q$19</f>
        <v>4</v>
      </c>
      <c r="I71" s="10"/>
      <c r="J71" s="10"/>
      <c r="K71" s="10"/>
      <c r="L71" s="10"/>
      <c r="M71" s="5">
        <f t="shared" ref="M71:N71" si="55">$Q$13</f>
        <v>1</v>
      </c>
      <c r="N71" s="5">
        <f t="shared" si="55"/>
        <v>1</v>
      </c>
    </row>
    <row r="72" spans="1:18" ht="15.75" x14ac:dyDescent="0.25">
      <c r="A72" t="s">
        <v>15</v>
      </c>
      <c r="B72" t="s">
        <v>128</v>
      </c>
      <c r="C72">
        <v>7</v>
      </c>
      <c r="D72" s="2" t="str">
        <f t="shared" si="53"/>
        <v>ANA CARMONA LOPEZ</v>
      </c>
      <c r="F72" s="10"/>
      <c r="G72" s="5">
        <f>$Q$8+$Q$10+$Q$12+$Q$14+Q19+Q20</f>
        <v>6</v>
      </c>
      <c r="H72" s="10"/>
      <c r="I72" s="10"/>
      <c r="J72" s="10"/>
      <c r="K72" s="10"/>
      <c r="L72" s="10"/>
      <c r="M72" s="5">
        <f>$Q$13+$Q$15+$Q$21</f>
        <v>3</v>
      </c>
      <c r="N72" s="10"/>
    </row>
    <row r="73" spans="1:18" ht="15.75" x14ac:dyDescent="0.25">
      <c r="A73" t="s">
        <v>130</v>
      </c>
      <c r="B73" t="s">
        <v>131</v>
      </c>
      <c r="C73">
        <v>8</v>
      </c>
      <c r="D73" s="2" t="str">
        <f t="shared" si="53"/>
        <v>JUAN CARO SANCHEZ</v>
      </c>
      <c r="F73" s="10"/>
      <c r="G73" s="5">
        <f>$Q$8+$Q$12+$Q$17+$Q$19</f>
        <v>4</v>
      </c>
      <c r="H73" s="5">
        <f>$Q$8+$Q$12+$Q$17+$Q$19</f>
        <v>4</v>
      </c>
      <c r="I73" s="10"/>
      <c r="J73" s="10"/>
      <c r="K73" s="10"/>
      <c r="L73" s="10"/>
      <c r="M73" s="11">
        <f>$Q$15</f>
        <v>1</v>
      </c>
      <c r="N73" s="11">
        <f>$Q$15</f>
        <v>1</v>
      </c>
    </row>
    <row r="74" spans="1:18" ht="15.75" x14ac:dyDescent="0.25">
      <c r="A74" t="s">
        <v>132</v>
      </c>
      <c r="B74" t="s">
        <v>133</v>
      </c>
      <c r="C74">
        <v>9</v>
      </c>
      <c r="D74" s="2" t="str">
        <f t="shared" si="53"/>
        <v>RICARDO CHACON LEYVA</v>
      </c>
      <c r="F74" s="5">
        <f>$Q$8+$Q$10+$Q$12+$Q$14+$Q$17+Q19</f>
        <v>6</v>
      </c>
      <c r="G74" s="10"/>
      <c r="H74" s="10"/>
      <c r="I74" s="10"/>
      <c r="J74" s="10"/>
      <c r="K74" s="10"/>
      <c r="L74" s="11">
        <f>$Q$9+$Q$15+$Q$21</f>
        <v>3</v>
      </c>
      <c r="M74" s="10"/>
      <c r="N74" s="10"/>
    </row>
    <row r="75" spans="1:18" ht="15.75" x14ac:dyDescent="0.25">
      <c r="A75" t="s">
        <v>134</v>
      </c>
      <c r="B75" t="s">
        <v>135</v>
      </c>
      <c r="C75">
        <v>10</v>
      </c>
      <c r="D75" s="2" t="str">
        <f t="shared" si="53"/>
        <v>LOLA CHAVES GARCIA-DONAS</v>
      </c>
      <c r="F75" s="10"/>
      <c r="G75" s="5">
        <f>$Q$8+$Q$10+$Q$12+$Q$14+$Q$17+$Q$19</f>
        <v>6</v>
      </c>
      <c r="H75" s="10"/>
      <c r="I75" s="10"/>
      <c r="J75" s="10"/>
      <c r="K75" s="10"/>
      <c r="L75" s="10"/>
      <c r="M75" s="5">
        <f>$Q$13+$Q$15+$Q$21</f>
        <v>3</v>
      </c>
      <c r="N75" s="10"/>
    </row>
    <row r="76" spans="1:18" ht="15.75" x14ac:dyDescent="0.25">
      <c r="A76" t="s">
        <v>136</v>
      </c>
      <c r="B76" t="s">
        <v>137</v>
      </c>
      <c r="C76">
        <v>11</v>
      </c>
      <c r="D76" s="2" t="str">
        <f t="shared" si="53"/>
        <v>PATRICIA CONTRERAS PARRA</v>
      </c>
      <c r="F76" s="10"/>
      <c r="G76" s="5">
        <f>$Q$8+$Q$10+$Q$12+$Q$14+$Q$17+$Q$19</f>
        <v>6</v>
      </c>
      <c r="H76" s="10"/>
      <c r="I76" s="10"/>
      <c r="J76" s="10"/>
      <c r="K76" s="10"/>
      <c r="L76" s="10"/>
      <c r="M76" s="5">
        <f>$Q$13+$Q$15+$Q$21</f>
        <v>3</v>
      </c>
      <c r="N76" s="10"/>
    </row>
    <row r="77" spans="1:18" ht="15.75" x14ac:dyDescent="0.25">
      <c r="A77" t="s">
        <v>56</v>
      </c>
      <c r="B77" t="s">
        <v>138</v>
      </c>
      <c r="C77">
        <v>12</v>
      </c>
      <c r="D77" s="2" t="str">
        <f t="shared" si="53"/>
        <v>ALVARO CRUZ SANCHEZ</v>
      </c>
      <c r="F77" s="5">
        <f>$Q$8+$Q$10+$Q$12+$Q$14+$Q$17+$Q$19</f>
        <v>6</v>
      </c>
      <c r="G77" s="10"/>
      <c r="H77" s="5">
        <f>$Q$8+$Q$12+$Q$17</f>
        <v>3</v>
      </c>
      <c r="I77" s="10"/>
      <c r="J77" s="10"/>
      <c r="K77" s="5">
        <f>$Q$13+$Q$21</f>
        <v>2</v>
      </c>
      <c r="L77" s="5">
        <f>$Q$13+$Q$21</f>
        <v>2</v>
      </c>
      <c r="M77" s="10"/>
      <c r="N77" s="5">
        <f>$Q$13+$Q$21</f>
        <v>2</v>
      </c>
    </row>
    <row r="78" spans="1:18" ht="15.75" x14ac:dyDescent="0.25">
      <c r="A78" t="s">
        <v>19</v>
      </c>
      <c r="B78" t="s">
        <v>139</v>
      </c>
      <c r="C78">
        <v>13</v>
      </c>
      <c r="D78" s="2" t="str">
        <f t="shared" si="53"/>
        <v>JUAN JOSE DE LA HOZ GÓMEZ</v>
      </c>
      <c r="F78" s="5">
        <f>$Q$8+$Q$10+$Q$12+$Q$14+$Q$17+$Q$19</f>
        <v>6</v>
      </c>
      <c r="G78" s="10"/>
      <c r="H78" s="10"/>
      <c r="I78" s="10"/>
      <c r="J78" s="10"/>
      <c r="K78" s="10"/>
      <c r="L78" s="5">
        <f>$Q$13+$Q$15+$Q$21</f>
        <v>3</v>
      </c>
      <c r="M78" s="10"/>
      <c r="N78" s="10"/>
    </row>
    <row r="79" spans="1:18" ht="15.75" x14ac:dyDescent="0.25">
      <c r="A79" t="s">
        <v>136</v>
      </c>
      <c r="B79" t="s">
        <v>140</v>
      </c>
      <c r="C79">
        <v>14</v>
      </c>
      <c r="D79" s="2" t="str">
        <f t="shared" si="53"/>
        <v>PATRICIA ESTEBAN ZUBILLAGA</v>
      </c>
      <c r="F79" s="10"/>
      <c r="G79" s="5">
        <f>$Q$8+$Q$10+$Q$12+$Q$14+$Q$17+$Q$19</f>
        <v>6</v>
      </c>
      <c r="H79" s="10"/>
      <c r="I79" s="10"/>
      <c r="J79" s="10"/>
      <c r="K79" s="10"/>
      <c r="L79" s="10"/>
      <c r="M79" s="11">
        <f>$Q$9+$Q$15+$Q$21</f>
        <v>3</v>
      </c>
      <c r="N79" s="10"/>
    </row>
    <row r="80" spans="1:18" ht="15.75" x14ac:dyDescent="0.25">
      <c r="A80" t="s">
        <v>141</v>
      </c>
      <c r="B80" t="s">
        <v>142</v>
      </c>
      <c r="C80">
        <v>15</v>
      </c>
      <c r="D80" s="2" t="str">
        <f t="shared" si="53"/>
        <v>PEDRO GALVEZ RODRIGUEZ</v>
      </c>
      <c r="F80" s="10"/>
      <c r="G80" s="10"/>
      <c r="H80" s="5">
        <f>$Q$10+$Q$14+$Q$19</f>
        <v>3</v>
      </c>
      <c r="I80" s="10"/>
      <c r="J80" s="10"/>
      <c r="K80" s="10"/>
      <c r="L80" s="10"/>
      <c r="M80" s="10"/>
      <c r="N80" s="5">
        <f t="shared" ref="N80:N81" si="56">$Q$18</f>
        <v>1</v>
      </c>
    </row>
    <row r="81" spans="1:14" ht="15.75" x14ac:dyDescent="0.25">
      <c r="A81" t="s">
        <v>31</v>
      </c>
      <c r="B81" t="s">
        <v>143</v>
      </c>
      <c r="C81">
        <v>16</v>
      </c>
      <c r="D81" s="2" t="str">
        <f t="shared" si="53"/>
        <v>JULIO GARCIA BUSTOS</v>
      </c>
      <c r="F81" s="10"/>
      <c r="G81" s="10"/>
      <c r="H81" s="5">
        <f>$Q$10+$Q$14+$Q$19</f>
        <v>3</v>
      </c>
      <c r="I81" s="10"/>
      <c r="J81" s="10"/>
      <c r="K81" s="10"/>
      <c r="L81" s="10"/>
      <c r="M81" s="10"/>
      <c r="N81" s="5">
        <f t="shared" si="56"/>
        <v>1</v>
      </c>
    </row>
    <row r="82" spans="1:14" ht="15.75" x14ac:dyDescent="0.25">
      <c r="A82" t="s">
        <v>144</v>
      </c>
      <c r="B82" t="s">
        <v>145</v>
      </c>
      <c r="C82">
        <v>17</v>
      </c>
      <c r="D82" s="2" t="str">
        <f t="shared" si="53"/>
        <v>INMACULADA CONCEPCION GARCIA PEREZ</v>
      </c>
      <c r="F82" s="10"/>
      <c r="G82" s="5">
        <f>$Q$8+$Q$12+$Q$14+$Q$17+$Q$19</f>
        <v>5</v>
      </c>
      <c r="H82" s="5">
        <f>$Q$8+$Q$12+$Q$14+$Q$17+$Q$19</f>
        <v>5</v>
      </c>
      <c r="I82" s="10"/>
      <c r="J82" s="10"/>
      <c r="K82" s="5">
        <f>$Q$13+$Q$21</f>
        <v>2</v>
      </c>
      <c r="L82" s="10"/>
      <c r="M82" s="5">
        <f>$Q$13+$Q$21</f>
        <v>2</v>
      </c>
      <c r="N82" s="5">
        <f>$Q$13+$Q$21</f>
        <v>2</v>
      </c>
    </row>
    <row r="83" spans="1:14" ht="15.75" x14ac:dyDescent="0.25">
      <c r="A83" t="s">
        <v>146</v>
      </c>
      <c r="B83" t="s">
        <v>147</v>
      </c>
      <c r="C83">
        <v>18</v>
      </c>
      <c r="D83" s="2" t="str">
        <f t="shared" si="53"/>
        <v>MIGUEL GIJON JIMENEZ</v>
      </c>
      <c r="F83" s="5">
        <f>$Q$8+$Q$10+$Q$12+$Q$14+$Q$17+$Q$19</f>
        <v>6</v>
      </c>
      <c r="G83" s="10"/>
      <c r="H83" s="10"/>
      <c r="I83" s="10"/>
      <c r="J83" s="10"/>
      <c r="K83" s="10"/>
      <c r="L83" s="5">
        <f>$Q$13+$Q$15+$Q$21</f>
        <v>3</v>
      </c>
      <c r="M83" s="10"/>
      <c r="N83" s="10"/>
    </row>
    <row r="84" spans="1:14" ht="15.75" x14ac:dyDescent="0.25">
      <c r="A84" t="s">
        <v>148</v>
      </c>
      <c r="B84" t="s">
        <v>149</v>
      </c>
      <c r="C84">
        <v>19</v>
      </c>
      <c r="D84" s="2" t="str">
        <f t="shared" si="53"/>
        <v>LAURA JESUS GONZALEZ CARRASCO</v>
      </c>
      <c r="F84" s="10"/>
      <c r="G84" s="5">
        <f>$Q$8+$Q$10+$Q$12+$Q$14+$Q$17+$Q$19</f>
        <v>6</v>
      </c>
      <c r="H84" s="10"/>
      <c r="I84" s="10"/>
      <c r="J84" s="10"/>
      <c r="K84" s="10"/>
      <c r="L84" s="10"/>
      <c r="M84" s="5">
        <f>$Q$13+$Q$16+$Q$21</f>
        <v>3</v>
      </c>
      <c r="N84" s="10"/>
    </row>
    <row r="85" spans="1:14" ht="15.75" x14ac:dyDescent="0.25">
      <c r="A85" t="s">
        <v>136</v>
      </c>
      <c r="B85" t="s">
        <v>150</v>
      </c>
      <c r="C85">
        <v>20</v>
      </c>
      <c r="D85" s="2" t="str">
        <f t="shared" si="53"/>
        <v>PATRICIA GONZALEZ CUERVA</v>
      </c>
      <c r="F85" s="10"/>
      <c r="G85" s="10"/>
      <c r="H85" s="5">
        <f>$Q$10+$Q$14+$Q$19</f>
        <v>3</v>
      </c>
      <c r="I85" s="10"/>
      <c r="J85" s="10"/>
      <c r="K85" s="10"/>
      <c r="L85" s="10"/>
      <c r="M85" s="10"/>
      <c r="N85" s="5">
        <f t="shared" ref="N85" si="57">$Q$18</f>
        <v>1</v>
      </c>
    </row>
    <row r="86" spans="1:14" ht="15.75" x14ac:dyDescent="0.25">
      <c r="A86" t="s">
        <v>75</v>
      </c>
      <c r="B86" t="s">
        <v>151</v>
      </c>
      <c r="C86">
        <v>21</v>
      </c>
      <c r="D86" s="2" t="str">
        <f t="shared" si="53"/>
        <v>MARIA GRANADOS RUIZ</v>
      </c>
      <c r="F86" s="10"/>
      <c r="G86" s="5">
        <f>$Q$10+$Q$12+$Q$14+$Q$17+$Q$19</f>
        <v>5</v>
      </c>
      <c r="H86" s="5">
        <f>$Q$10+$Q$12+$Q$14+$Q$17+$Q$19</f>
        <v>5</v>
      </c>
      <c r="I86" s="10"/>
      <c r="J86" s="10"/>
      <c r="K86" s="10"/>
      <c r="L86" s="10"/>
      <c r="M86" s="11">
        <f>$Q$15</f>
        <v>1</v>
      </c>
      <c r="N86" s="11">
        <f>$Q$15</f>
        <v>1</v>
      </c>
    </row>
    <row r="87" spans="1:14" ht="15.75" x14ac:dyDescent="0.25">
      <c r="A87" t="s">
        <v>119</v>
      </c>
      <c r="B87" t="s">
        <v>152</v>
      </c>
      <c r="C87">
        <v>22</v>
      </c>
      <c r="D87" s="2" t="str">
        <f t="shared" si="53"/>
        <v>SANDRA GUERRERO ORTIZ</v>
      </c>
      <c r="F87" s="10"/>
      <c r="G87" s="5">
        <f>$Q$8+$Q$10+$Q$12+$Q$14+$Q$17+$Q$19</f>
        <v>6</v>
      </c>
      <c r="H87" s="10"/>
      <c r="I87" s="10"/>
      <c r="J87" s="10"/>
      <c r="K87" s="10"/>
      <c r="L87" s="10"/>
      <c r="M87" s="5">
        <f>$Q$13+$Q$16+$Q$21</f>
        <v>3</v>
      </c>
      <c r="N87" s="10"/>
    </row>
    <row r="88" spans="1:14" ht="15.75" x14ac:dyDescent="0.25">
      <c r="A88" t="s">
        <v>153</v>
      </c>
      <c r="B88" t="s">
        <v>154</v>
      </c>
      <c r="C88">
        <v>23</v>
      </c>
      <c r="D88" s="2" t="str">
        <f t="shared" si="53"/>
        <v>JESUS GUTIERREZ ALFARO</v>
      </c>
      <c r="F88" s="10"/>
      <c r="G88" s="10"/>
      <c r="H88" s="5">
        <f>$Q$10+$Q$14+$Q$19</f>
        <v>3</v>
      </c>
      <c r="I88" s="10"/>
      <c r="J88" s="10"/>
      <c r="K88" s="5">
        <f>$Q$13+$Q$21</f>
        <v>2</v>
      </c>
      <c r="L88" s="10"/>
      <c r="M88" s="10"/>
      <c r="N88" s="5">
        <f>$Q$13+$Q$21</f>
        <v>2</v>
      </c>
    </row>
    <row r="89" spans="1:14" ht="15.75" x14ac:dyDescent="0.25">
      <c r="A89" t="s">
        <v>155</v>
      </c>
      <c r="B89" t="s">
        <v>156</v>
      </c>
      <c r="C89">
        <v>24</v>
      </c>
      <c r="D89" s="2" t="str">
        <f t="shared" si="53"/>
        <v>ANTONIO JOSE HEREDIA FERNANDEZ</v>
      </c>
      <c r="F89" s="5">
        <f>$Q$8+$Q$10+$Q$12+$Q$14+$Q$17+$Q$19</f>
        <v>6</v>
      </c>
      <c r="G89" s="10"/>
      <c r="H89" s="5">
        <f>$Q$10+$Q$12+$Q$17</f>
        <v>3</v>
      </c>
      <c r="I89" s="10"/>
      <c r="J89" s="10"/>
      <c r="K89" s="10"/>
      <c r="L89" s="5">
        <f>$Q$13+$Q$16+Q18</f>
        <v>3</v>
      </c>
      <c r="M89" s="10"/>
      <c r="N89" s="5">
        <f t="shared" ref="N89" si="58">$Q$13</f>
        <v>1</v>
      </c>
    </row>
    <row r="90" spans="1:14" ht="15.75" x14ac:dyDescent="0.25">
      <c r="A90" t="s">
        <v>157</v>
      </c>
      <c r="B90" t="s">
        <v>158</v>
      </c>
      <c r="C90">
        <v>25</v>
      </c>
      <c r="D90" s="2" t="str">
        <f t="shared" si="53"/>
        <v>SAMUEL LUIS HIDALGO MARTIN</v>
      </c>
      <c r="F90" s="5">
        <f>$Q$8+$Q$10+$Q$12+$Q$14+$Q$17+$Q$19</f>
        <v>6</v>
      </c>
      <c r="G90" s="10"/>
      <c r="H90" s="10"/>
      <c r="I90" s="10"/>
      <c r="J90" s="10"/>
      <c r="K90" s="10"/>
      <c r="L90" s="11">
        <f>$Q$9+$Q$15+$Q$21</f>
        <v>3</v>
      </c>
      <c r="M90" s="10"/>
      <c r="N90" s="10"/>
    </row>
    <row r="91" spans="1:14" ht="15.75" x14ac:dyDescent="0.25">
      <c r="A91" t="s">
        <v>159</v>
      </c>
      <c r="B91" t="s">
        <v>162</v>
      </c>
      <c r="C91">
        <v>26</v>
      </c>
      <c r="D91" s="2" t="str">
        <f t="shared" si="53"/>
        <v>NEREA IBAÑEZ DEL RIO</v>
      </c>
      <c r="F91" s="10"/>
      <c r="G91" s="10"/>
      <c r="H91" s="5">
        <f t="shared" ref="H91:H92" si="59">$Q$10+$Q$14+$Q$19</f>
        <v>3</v>
      </c>
      <c r="I91" s="10"/>
      <c r="J91" s="10"/>
      <c r="K91" s="10"/>
      <c r="L91" s="10"/>
      <c r="M91" s="10"/>
      <c r="N91" s="11">
        <f t="shared" ref="N91:N92" si="60">$Q$16</f>
        <v>1</v>
      </c>
    </row>
    <row r="92" spans="1:14" ht="15.75" x14ac:dyDescent="0.25">
      <c r="A92" t="s">
        <v>160</v>
      </c>
      <c r="B92" t="s">
        <v>161</v>
      </c>
      <c r="C92">
        <v>27</v>
      </c>
      <c r="D92" s="2" t="str">
        <f t="shared" si="53"/>
        <v>SILVIA IBAÑEZ SANCHEZ</v>
      </c>
      <c r="F92" s="10"/>
      <c r="G92" s="10"/>
      <c r="H92" s="5">
        <f t="shared" si="59"/>
        <v>3</v>
      </c>
      <c r="I92" s="10"/>
      <c r="J92" s="10"/>
      <c r="K92" s="10"/>
      <c r="L92" s="10"/>
      <c r="M92" s="10"/>
      <c r="N92" s="11">
        <f t="shared" si="60"/>
        <v>1</v>
      </c>
    </row>
    <row r="93" spans="1:14" ht="15.75" x14ac:dyDescent="0.25">
      <c r="A93" t="s">
        <v>146</v>
      </c>
      <c r="B93" t="s">
        <v>163</v>
      </c>
      <c r="C93">
        <v>28</v>
      </c>
      <c r="D93" s="2" t="str">
        <f t="shared" si="53"/>
        <v>MIGUEL JAEN LEYVA</v>
      </c>
      <c r="F93" s="5">
        <f>$Q$8+$Q$10+$Q$12+$Q$14+$Q$17+$Q$19</f>
        <v>6</v>
      </c>
      <c r="G93" s="10"/>
      <c r="H93" s="5">
        <f>$Q$10+$Q$12+$Q$17</f>
        <v>3</v>
      </c>
      <c r="I93" s="10"/>
      <c r="J93" s="10"/>
      <c r="K93" s="5">
        <f>$Q$13+$Q$21</f>
        <v>2</v>
      </c>
      <c r="L93" s="5">
        <f>$Q$13+$Q$21</f>
        <v>2</v>
      </c>
      <c r="M93" s="10"/>
      <c r="N93" s="5">
        <f>$Q$13+$Q$21</f>
        <v>2</v>
      </c>
    </row>
    <row r="94" spans="1:14" ht="15.75" x14ac:dyDescent="0.25">
      <c r="A94" t="s">
        <v>164</v>
      </c>
      <c r="B94" t="s">
        <v>165</v>
      </c>
      <c r="C94">
        <v>29</v>
      </c>
      <c r="D94" s="2" t="str">
        <f t="shared" si="53"/>
        <v>ANGEL JIMENEZ ALUMBREROS</v>
      </c>
      <c r="F94" s="5">
        <f>$Q$8+$Q$10+$Q$12+$Q$14+$Q$17+$Q$19</f>
        <v>6</v>
      </c>
      <c r="G94" s="10"/>
      <c r="H94" s="5">
        <f>$Q$10+$Q$12+$Q$17</f>
        <v>3</v>
      </c>
      <c r="I94" s="10"/>
      <c r="J94" s="10"/>
      <c r="K94" s="5">
        <f>$Q$13+$Q$21</f>
        <v>2</v>
      </c>
      <c r="L94" s="5">
        <f>$Q$13+$Q$21</f>
        <v>2</v>
      </c>
      <c r="M94" s="10"/>
      <c r="N94" s="5">
        <f>$Q$13+$Q$21</f>
        <v>2</v>
      </c>
    </row>
    <row r="95" spans="1:14" ht="15.75" x14ac:dyDescent="0.25">
      <c r="A95" t="s">
        <v>166</v>
      </c>
      <c r="B95" t="s">
        <v>167</v>
      </c>
      <c r="C95">
        <v>30</v>
      </c>
      <c r="D95" s="2" t="str">
        <f t="shared" si="53"/>
        <v>PAPILLON LÉA</v>
      </c>
      <c r="F95" s="10"/>
      <c r="G95" s="10"/>
      <c r="H95" s="10"/>
      <c r="I95" s="5">
        <f>$Q$8+$Q$10+$Q$12+$Q$19</f>
        <v>4</v>
      </c>
      <c r="J95" s="5">
        <f>$Q$8+$Q$19</f>
        <v>2</v>
      </c>
      <c r="K95" s="10"/>
      <c r="L95" s="10"/>
      <c r="M95" s="10"/>
      <c r="N95" s="10"/>
    </row>
    <row r="96" spans="1:14" ht="15.75" x14ac:dyDescent="0.25">
      <c r="A96" t="s">
        <v>168</v>
      </c>
      <c r="B96" t="s">
        <v>169</v>
      </c>
      <c r="C96">
        <v>31</v>
      </c>
      <c r="D96" s="2" t="str">
        <f t="shared" si="53"/>
        <v>YAO LIN</v>
      </c>
      <c r="F96" s="10"/>
      <c r="G96" s="10"/>
      <c r="H96" s="5">
        <f>$Q$10+$Q$14+$Q$20</f>
        <v>3</v>
      </c>
      <c r="I96" s="10"/>
      <c r="J96" s="10"/>
      <c r="K96" s="10"/>
      <c r="L96" s="10"/>
      <c r="M96" s="10"/>
      <c r="N96" s="11">
        <f>$Q$16</f>
        <v>1</v>
      </c>
    </row>
    <row r="97" spans="1:14" ht="15.75" x14ac:dyDescent="0.25">
      <c r="A97" t="s">
        <v>170</v>
      </c>
      <c r="B97" t="s">
        <v>171</v>
      </c>
      <c r="C97">
        <v>32</v>
      </c>
      <c r="D97" s="2" t="str">
        <f t="shared" si="53"/>
        <v>JOSE MARIA LOPEZ TORRES</v>
      </c>
      <c r="F97" s="10"/>
      <c r="G97" s="10"/>
      <c r="H97" s="5">
        <f>$Q$10+$Q$14+$Q$20</f>
        <v>3</v>
      </c>
      <c r="I97" s="10"/>
      <c r="J97" s="10"/>
      <c r="K97" s="10"/>
      <c r="L97" s="10"/>
      <c r="M97" s="10"/>
      <c r="N97" s="11">
        <f>$Q$16</f>
        <v>1</v>
      </c>
    </row>
    <row r="98" spans="1:14" ht="15.75" x14ac:dyDescent="0.25">
      <c r="A98" t="s">
        <v>75</v>
      </c>
      <c r="B98" t="s">
        <v>172</v>
      </c>
      <c r="C98">
        <v>33</v>
      </c>
      <c r="D98" s="2" t="str">
        <f t="shared" si="53"/>
        <v>MARIA MACIAS EL MAJTY</v>
      </c>
      <c r="F98" s="10"/>
      <c r="G98" s="5">
        <f>$Q$8+$Q$10+$Q$12+$Q$14+$Q$17+$Q$19</f>
        <v>6</v>
      </c>
      <c r="H98" s="10"/>
      <c r="I98" s="10"/>
      <c r="J98" s="10"/>
      <c r="K98" s="10"/>
      <c r="L98" s="10"/>
      <c r="M98" s="11">
        <f>$Q$9+$Q$16+$Q$21</f>
        <v>3</v>
      </c>
      <c r="N98" s="10"/>
    </row>
    <row r="99" spans="1:14" ht="15.75" x14ac:dyDescent="0.25">
      <c r="A99" t="s">
        <v>173</v>
      </c>
      <c r="B99" t="s">
        <v>174</v>
      </c>
      <c r="C99">
        <v>34</v>
      </c>
      <c r="D99" s="2" t="str">
        <f t="shared" si="53"/>
        <v>EINAR NIELS MADSEN CHOPPI</v>
      </c>
      <c r="F99" s="10"/>
      <c r="G99" s="10"/>
      <c r="H99" s="10"/>
      <c r="I99" s="10"/>
      <c r="J99" s="10"/>
      <c r="K99" s="11">
        <f>$Q$9+$Q$15+$Q$21+Q18</f>
        <v>4</v>
      </c>
      <c r="L99" s="10"/>
      <c r="M99" s="10"/>
      <c r="N99" s="10"/>
    </row>
    <row r="100" spans="1:14" ht="15.75" x14ac:dyDescent="0.25">
      <c r="A100" t="s">
        <v>65</v>
      </c>
      <c r="B100" t="s">
        <v>175</v>
      </c>
      <c r="C100">
        <v>35</v>
      </c>
      <c r="D100" s="2" t="str">
        <f t="shared" si="53"/>
        <v>ALEJANDRO MADUEÑO GALVEZ</v>
      </c>
      <c r="F100" s="10"/>
      <c r="G100" s="10"/>
      <c r="H100" s="5">
        <f t="shared" ref="H100" si="61">$Q$10+$Q$14+$Q$19</f>
        <v>3</v>
      </c>
      <c r="I100" s="10"/>
      <c r="J100" s="10"/>
      <c r="K100" s="10"/>
      <c r="L100" s="10"/>
      <c r="M100" s="10"/>
      <c r="N100" s="11">
        <f>$Q$16</f>
        <v>1</v>
      </c>
    </row>
    <row r="101" spans="1:14" ht="15.75" x14ac:dyDescent="0.25">
      <c r="A101" t="s">
        <v>176</v>
      </c>
      <c r="B101" t="s">
        <v>177</v>
      </c>
      <c r="C101">
        <v>36</v>
      </c>
      <c r="D101" s="2" t="str">
        <f t="shared" si="53"/>
        <v>SANTIAGO MARTIN CABRERA</v>
      </c>
      <c r="F101" s="5">
        <f>$Q$8+$Q$10+$Q$14+$Q$20+$Q$19</f>
        <v>5</v>
      </c>
      <c r="G101" s="5">
        <f>$Q$8+$Q$10+$Q$14+$Q$20+$Q$19</f>
        <v>5</v>
      </c>
      <c r="H101" s="5">
        <f>$Q$8+$Q$10+$Q$14+$Q$20+$Q$19</f>
        <v>5</v>
      </c>
      <c r="I101" s="10"/>
      <c r="J101" s="10"/>
      <c r="K101" s="10"/>
      <c r="L101" s="5">
        <f>$Q$13+$Q$21</f>
        <v>2</v>
      </c>
      <c r="M101" s="5">
        <f>$Q$13+$Q$21</f>
        <v>2</v>
      </c>
      <c r="N101" s="5">
        <f>$Q$13+$Q$21</f>
        <v>2</v>
      </c>
    </row>
    <row r="102" spans="1:14" ht="15.75" x14ac:dyDescent="0.25">
      <c r="A102" t="s">
        <v>178</v>
      </c>
      <c r="B102" t="s">
        <v>179</v>
      </c>
      <c r="C102">
        <v>37</v>
      </c>
      <c r="D102" s="2" t="str">
        <f t="shared" si="53"/>
        <v>JUAN LUIS MARTINEZ GUALDA</v>
      </c>
      <c r="F102" s="10"/>
      <c r="G102" s="5">
        <f>$Q$10+$Q$12+$Q$14+$Q$17</f>
        <v>4</v>
      </c>
      <c r="H102" s="5">
        <f>$Q$10+$Q$12+$Q$14+$Q$17</f>
        <v>4</v>
      </c>
      <c r="I102" s="10"/>
      <c r="J102" s="10"/>
      <c r="K102" s="10"/>
      <c r="L102" s="10"/>
      <c r="M102" s="11">
        <f>$Q$15</f>
        <v>1</v>
      </c>
      <c r="N102" s="11">
        <f>$Q$15</f>
        <v>1</v>
      </c>
    </row>
    <row r="103" spans="1:14" ht="15.75" x14ac:dyDescent="0.25">
      <c r="A103" t="s">
        <v>65</v>
      </c>
      <c r="B103" t="s">
        <v>180</v>
      </c>
      <c r="C103">
        <v>38</v>
      </c>
      <c r="D103" s="2" t="str">
        <f t="shared" si="53"/>
        <v>ALEJANDRO MORALES RUIZ</v>
      </c>
      <c r="F103" s="5">
        <f>$Q$8+$Q$10+$Q$12+$Q$14+$Q$19+$Q$20</f>
        <v>6</v>
      </c>
      <c r="G103" s="10"/>
      <c r="H103" s="5">
        <f>$Q$8+$Q$12+$Q$17+$Q$19</f>
        <v>4</v>
      </c>
      <c r="I103" s="5">
        <f>$Q$8+$Q$12+$Q$17+$Q$19</f>
        <v>4</v>
      </c>
      <c r="J103" s="5">
        <f>$Q$8+$Q$19</f>
        <v>2</v>
      </c>
      <c r="K103" s="11">
        <f>$Q$9+$Q$16</f>
        <v>2</v>
      </c>
      <c r="L103" s="11">
        <f>$Q$9+$Q$16</f>
        <v>2</v>
      </c>
      <c r="M103" s="10"/>
      <c r="N103" s="11">
        <f>$Q$16</f>
        <v>1</v>
      </c>
    </row>
    <row r="104" spans="1:14" ht="15.75" x14ac:dyDescent="0.25">
      <c r="A104" t="s">
        <v>181</v>
      </c>
      <c r="B104" t="s">
        <v>182</v>
      </c>
      <c r="C104">
        <v>39</v>
      </c>
      <c r="D104" s="2" t="str">
        <f t="shared" si="53"/>
        <v>SAMUEL MORENO FRANCISCO</v>
      </c>
      <c r="F104" s="10"/>
      <c r="G104" s="10"/>
      <c r="H104" s="10"/>
      <c r="I104" s="5">
        <f>$Q$8+$Q$10+$Q$12+$Q$19</f>
        <v>4</v>
      </c>
      <c r="J104" s="5">
        <f>$Q$8+$Q$19</f>
        <v>2</v>
      </c>
      <c r="K104" s="10"/>
      <c r="L104" s="10"/>
      <c r="M104" s="10"/>
      <c r="N104" s="10"/>
    </row>
    <row r="105" spans="1:14" ht="15.75" x14ac:dyDescent="0.25">
      <c r="A105" t="s">
        <v>124</v>
      </c>
      <c r="B105" t="s">
        <v>183</v>
      </c>
      <c r="C105">
        <v>40</v>
      </c>
      <c r="D105" s="2" t="str">
        <f t="shared" si="53"/>
        <v>JOSE MORENO PASADAS</v>
      </c>
      <c r="F105" s="10"/>
      <c r="G105" s="10"/>
      <c r="H105" s="10"/>
      <c r="I105" s="5">
        <f>$Q$8+$Q$10+$Q$12+$Q$19</f>
        <v>4</v>
      </c>
      <c r="J105" s="5">
        <f>$Q$8+$Q$19</f>
        <v>2</v>
      </c>
      <c r="K105" s="10"/>
      <c r="L105" s="10"/>
      <c r="M105" s="10"/>
      <c r="N105" s="10"/>
    </row>
    <row r="106" spans="1:14" ht="15.75" x14ac:dyDescent="0.25">
      <c r="A106" t="s">
        <v>184</v>
      </c>
      <c r="B106" t="s">
        <v>185</v>
      </c>
      <c r="C106">
        <v>41</v>
      </c>
      <c r="D106" s="2" t="str">
        <f t="shared" si="53"/>
        <v>ANTONIO JESUS MORENO RECHE</v>
      </c>
      <c r="F106" s="5">
        <f>$Q$8+$Q$10+$Q$12+$Q$14+$Q$17+$Q$20</f>
        <v>6</v>
      </c>
      <c r="G106" s="10"/>
      <c r="H106" s="10"/>
      <c r="I106" s="10"/>
      <c r="J106" s="10"/>
      <c r="K106" s="5">
        <f>$Q$13+$Q$15+Q18</f>
        <v>3</v>
      </c>
      <c r="L106" s="5">
        <f>$Q$13+$Q$15+Q18</f>
        <v>3</v>
      </c>
      <c r="M106" s="10"/>
      <c r="N106" s="10"/>
    </row>
    <row r="107" spans="1:14" ht="15.75" x14ac:dyDescent="0.25">
      <c r="A107" t="s">
        <v>52</v>
      </c>
      <c r="B107" t="s">
        <v>186</v>
      </c>
      <c r="C107">
        <v>42</v>
      </c>
      <c r="D107" s="2" t="str">
        <f t="shared" si="53"/>
        <v>ALBERTO MOSCOSO PEREZ</v>
      </c>
      <c r="F107" s="5">
        <f>$Q$8+$Q$10+$Q$12+$Q$14+$Q$19+$Q$20</f>
        <v>6</v>
      </c>
      <c r="G107" s="10"/>
      <c r="H107" s="5">
        <f>$Q$8+$Q$12+$Q$17+$Q$19</f>
        <v>4</v>
      </c>
      <c r="I107" s="5">
        <f>$Q$8+$Q$10+$Q$17+$Q$19</f>
        <v>4</v>
      </c>
      <c r="J107" s="5">
        <f>$Q$8+$Q$19</f>
        <v>2</v>
      </c>
      <c r="K107" s="5">
        <f>$Q$13+$Q$21</f>
        <v>2</v>
      </c>
      <c r="L107" s="5">
        <f>$Q$13+$Q$21</f>
        <v>2</v>
      </c>
      <c r="M107" s="10"/>
      <c r="N107" s="5">
        <f>$Q$13+$Q$21</f>
        <v>2</v>
      </c>
    </row>
    <row r="108" spans="1:14" ht="15.75" x14ac:dyDescent="0.25">
      <c r="A108" t="s">
        <v>23</v>
      </c>
      <c r="B108" t="s">
        <v>187</v>
      </c>
      <c r="C108">
        <v>43</v>
      </c>
      <c r="D108" s="2" t="str">
        <f t="shared" si="53"/>
        <v>FERNANDO MOYA RAMIREZ</v>
      </c>
      <c r="F108" s="10"/>
      <c r="G108" s="10"/>
      <c r="H108" s="5">
        <f>$Q$10+$Q$14+$Q$20</f>
        <v>3</v>
      </c>
      <c r="I108" s="10"/>
      <c r="J108" s="10"/>
      <c r="K108" s="10"/>
      <c r="L108" s="10"/>
      <c r="M108" s="10"/>
      <c r="N108" s="11">
        <f t="shared" ref="N108:N109" si="62">$Q$15</f>
        <v>1</v>
      </c>
    </row>
    <row r="109" spans="1:14" ht="15.75" x14ac:dyDescent="0.25">
      <c r="A109" t="s">
        <v>73</v>
      </c>
      <c r="B109" t="s">
        <v>190</v>
      </c>
      <c r="C109">
        <v>44</v>
      </c>
      <c r="D109" s="2" t="str">
        <f t="shared" si="53"/>
        <v>CARMEN MUÑOZ CORDOBA</v>
      </c>
      <c r="F109" s="10"/>
      <c r="G109" s="10"/>
      <c r="H109" s="5">
        <f>$Q$10+$Q$14+$Q$20</f>
        <v>3</v>
      </c>
      <c r="I109" s="10"/>
      <c r="J109" s="10"/>
      <c r="K109" s="10"/>
      <c r="L109" s="10"/>
      <c r="M109" s="10"/>
      <c r="N109" s="11">
        <f t="shared" si="62"/>
        <v>1</v>
      </c>
    </row>
    <row r="110" spans="1:14" ht="15.75" x14ac:dyDescent="0.25">
      <c r="A110" t="s">
        <v>188</v>
      </c>
      <c r="B110" t="s">
        <v>189</v>
      </c>
      <c r="C110">
        <v>45</v>
      </c>
      <c r="D110" s="2" t="str">
        <f t="shared" si="53"/>
        <v>FRANCISCO LUIS NAVARRO MARTINEZ</v>
      </c>
      <c r="F110" s="10"/>
      <c r="G110" s="5">
        <f>$Q$8+$Q$12+$Q$14+$Q$17</f>
        <v>4</v>
      </c>
      <c r="H110" s="5">
        <f>$Q$8+$Q$12+$Q$14+$Q$17</f>
        <v>4</v>
      </c>
      <c r="I110" s="10"/>
      <c r="J110" s="10"/>
      <c r="K110" s="5">
        <f>$Q$13+$Q$21</f>
        <v>2</v>
      </c>
      <c r="L110" s="10"/>
      <c r="M110" s="5">
        <f>$Q$13+$Q$21</f>
        <v>2</v>
      </c>
      <c r="N110" s="5">
        <f>$Q$13+$Q$21</f>
        <v>2</v>
      </c>
    </row>
    <row r="111" spans="1:14" ht="15.75" x14ac:dyDescent="0.25">
      <c r="A111" t="s">
        <v>191</v>
      </c>
      <c r="B111" t="s">
        <v>192</v>
      </c>
      <c r="C111">
        <v>46</v>
      </c>
      <c r="D111" s="2" t="str">
        <f t="shared" si="53"/>
        <v>EMMANUEL PALMA JIMENEZ</v>
      </c>
      <c r="F111" s="10"/>
      <c r="G111" s="5">
        <f>$Q$8+$Q$12+$Q$14+$Q$17</f>
        <v>4</v>
      </c>
      <c r="H111" s="5">
        <f>$Q$8+$Q$12+$Q$14+$Q$17</f>
        <v>4</v>
      </c>
      <c r="I111" s="10"/>
      <c r="J111" s="10"/>
      <c r="K111" s="10"/>
      <c r="L111" s="10"/>
      <c r="M111" s="11">
        <f>$Q$15</f>
        <v>1</v>
      </c>
      <c r="N111" s="11">
        <f>$Q$15</f>
        <v>1</v>
      </c>
    </row>
    <row r="112" spans="1:14" ht="15.75" x14ac:dyDescent="0.25">
      <c r="A112" t="s">
        <v>65</v>
      </c>
      <c r="B112" t="s">
        <v>413</v>
      </c>
      <c r="C112">
        <v>47</v>
      </c>
      <c r="D112" s="2" t="str">
        <f t="shared" si="53"/>
        <v>ALEJANDRO PALOMINO ROBLES</v>
      </c>
      <c r="F112" s="5">
        <f>$Q$8+$Q$10+$Q$12+$Q$14+$Q$17+$Q$20</f>
        <v>6</v>
      </c>
      <c r="G112" s="10"/>
      <c r="H112" s="10"/>
      <c r="I112" s="10"/>
      <c r="J112" s="10"/>
      <c r="K112" s="10"/>
      <c r="L112" s="11">
        <f>$Q$9+$Q$15+Q18</f>
        <v>3</v>
      </c>
      <c r="M112" s="10"/>
      <c r="N112" s="10"/>
    </row>
    <row r="113" spans="1:14" ht="15.75" x14ac:dyDescent="0.25">
      <c r="A113" t="s">
        <v>193</v>
      </c>
      <c r="B113" t="s">
        <v>194</v>
      </c>
      <c r="C113">
        <v>48</v>
      </c>
      <c r="D113" s="2" t="str">
        <f t="shared" si="53"/>
        <v>CARMEN PAULA PEREZ BENITEZ</v>
      </c>
      <c r="F113" s="10"/>
      <c r="G113" s="10"/>
      <c r="H113" s="5">
        <f>$Q$10+$Q$14+$Q$20</f>
        <v>3</v>
      </c>
      <c r="I113" s="10"/>
      <c r="J113" s="10"/>
      <c r="K113" s="10"/>
      <c r="L113" s="10"/>
      <c r="M113" s="10"/>
      <c r="N113" s="11">
        <f>$Q$15</f>
        <v>1</v>
      </c>
    </row>
    <row r="114" spans="1:14" ht="15.75" x14ac:dyDescent="0.25">
      <c r="A114" t="s">
        <v>195</v>
      </c>
      <c r="B114" t="s">
        <v>196</v>
      </c>
      <c r="C114">
        <v>49</v>
      </c>
      <c r="D114" s="2" t="str">
        <f t="shared" si="53"/>
        <v>JORGE QUIÑONES TORRES</v>
      </c>
      <c r="F114" s="10"/>
      <c r="G114" s="10"/>
      <c r="H114" s="10"/>
      <c r="I114" s="10"/>
      <c r="J114" s="10"/>
      <c r="K114" s="11">
        <f>$Q$9+$Q$15+Q18+Q21</f>
        <v>4</v>
      </c>
      <c r="L114" s="10"/>
      <c r="M114" s="10"/>
      <c r="N114" s="10"/>
    </row>
    <row r="115" spans="1:14" ht="15.75" x14ac:dyDescent="0.25">
      <c r="A115" t="s">
        <v>197</v>
      </c>
      <c r="B115" t="s">
        <v>198</v>
      </c>
      <c r="C115">
        <v>50</v>
      </c>
      <c r="D115" s="2" t="str">
        <f t="shared" si="53"/>
        <v>CARMEN MARIA RAYA RODRIGUEZ</v>
      </c>
      <c r="F115" s="10"/>
      <c r="G115" s="10"/>
      <c r="H115" s="5">
        <f>$Q$10+$Q$14+$Q$20</f>
        <v>3</v>
      </c>
      <c r="I115" s="10"/>
      <c r="J115" s="10"/>
      <c r="K115" s="10"/>
      <c r="L115" s="10"/>
      <c r="M115" s="10"/>
      <c r="N115" s="11">
        <f>$Q$15</f>
        <v>1</v>
      </c>
    </row>
    <row r="116" spans="1:14" ht="15.75" x14ac:dyDescent="0.25">
      <c r="A116" t="s">
        <v>199</v>
      </c>
      <c r="B116" t="s">
        <v>200</v>
      </c>
      <c r="C116">
        <v>51</v>
      </c>
      <c r="D116" s="2" t="str">
        <f t="shared" si="53"/>
        <v>LAURA RESA OYA</v>
      </c>
      <c r="F116" s="10"/>
      <c r="G116" s="10"/>
      <c r="H116" s="10"/>
      <c r="I116" s="5">
        <f>$Q$10+$Q$12+$Q$17+$Q$19</f>
        <v>4</v>
      </c>
      <c r="J116" s="5">
        <f>$Q$10+$Q$19</f>
        <v>2</v>
      </c>
      <c r="K116" s="10"/>
      <c r="L116" s="10"/>
      <c r="M116" s="10"/>
      <c r="N116" s="10"/>
    </row>
    <row r="117" spans="1:14" ht="15.75" x14ac:dyDescent="0.25">
      <c r="A117" t="s">
        <v>201</v>
      </c>
      <c r="B117" t="s">
        <v>202</v>
      </c>
      <c r="C117">
        <v>52</v>
      </c>
      <c r="D117" s="2" t="str">
        <f t="shared" si="53"/>
        <v>PABLO RUIZ ARANDA</v>
      </c>
      <c r="F117" s="5">
        <f>$Q$5+$Q$10+$Q$14+$Q$19+$Q$20</f>
        <v>5</v>
      </c>
      <c r="G117" s="5">
        <f>$Q$5+$Q$10+$Q$14+$Q$19+$Q$20</f>
        <v>5</v>
      </c>
      <c r="H117" s="5">
        <f>$Q$5+$Q$10+$Q$14+$Q$19+$Q$20</f>
        <v>5</v>
      </c>
      <c r="I117" s="5">
        <f>$Q$8+$Q$10+$Q$14+$Q$19</f>
        <v>4</v>
      </c>
      <c r="J117" s="5">
        <f>$Q$8+$Q$19</f>
        <v>2</v>
      </c>
      <c r="K117" s="5">
        <f>$Q$6+$Q$21</f>
        <v>2</v>
      </c>
      <c r="L117" s="5">
        <f t="shared" ref="L117:N117" si="63">$Q$6+$Q$21</f>
        <v>2</v>
      </c>
      <c r="M117" s="5">
        <f t="shared" si="63"/>
        <v>2</v>
      </c>
      <c r="N117" s="5">
        <f t="shared" si="63"/>
        <v>2</v>
      </c>
    </row>
    <row r="118" spans="1:14" ht="15.75" x14ac:dyDescent="0.25">
      <c r="A118" t="s">
        <v>160</v>
      </c>
      <c r="B118" t="s">
        <v>203</v>
      </c>
      <c r="C118">
        <v>53</v>
      </c>
      <c r="D118" s="2" t="str">
        <f t="shared" si="53"/>
        <v>SILVIA SALCEDO CONTRERAS</v>
      </c>
      <c r="F118" s="10"/>
      <c r="G118" s="10"/>
      <c r="H118" s="5">
        <f>$Q$10+$Q$14+$Q$20</f>
        <v>3</v>
      </c>
      <c r="I118" s="10"/>
      <c r="J118" s="10"/>
      <c r="K118" s="5">
        <f>$Q$13+$Q$21</f>
        <v>2</v>
      </c>
      <c r="L118" s="10"/>
      <c r="M118" s="10"/>
      <c r="N118" s="5">
        <f>$Q$13+$Q$21</f>
        <v>2</v>
      </c>
    </row>
    <row r="119" spans="1:14" ht="15.75" x14ac:dyDescent="0.25">
      <c r="A119" t="s">
        <v>204</v>
      </c>
      <c r="B119" t="s">
        <v>205</v>
      </c>
      <c r="C119">
        <v>54</v>
      </c>
      <c r="D119" s="2" t="str">
        <f t="shared" si="53"/>
        <v>AGUSTIN SECILLA ARIZA</v>
      </c>
      <c r="F119" s="10"/>
      <c r="G119" s="10"/>
      <c r="H119" s="5">
        <f>$Q$8+$Q$14+$Q$17+$Q$19</f>
        <v>4</v>
      </c>
      <c r="I119" s="5">
        <f>$Q$8+$Q$10+$Q$17+$Q$19</f>
        <v>4</v>
      </c>
      <c r="J119" s="5">
        <f>$Q$8+$Q$19</f>
        <v>2</v>
      </c>
      <c r="K119" s="10"/>
      <c r="L119" s="10"/>
      <c r="M119" s="10"/>
      <c r="N119" s="11">
        <f>$Q$9</f>
        <v>1</v>
      </c>
    </row>
    <row r="120" spans="1:14" ht="15.75" x14ac:dyDescent="0.25">
      <c r="A120" t="s">
        <v>63</v>
      </c>
      <c r="B120" t="s">
        <v>206</v>
      </c>
      <c r="C120">
        <v>55</v>
      </c>
      <c r="D120" s="2" t="str">
        <f t="shared" si="53"/>
        <v>ALBA SEVILLA NAVARRO</v>
      </c>
      <c r="F120" s="5">
        <f>$Q$8+$Q$10+$Q$12+$Q$14+$Q$17+$Q$20</f>
        <v>6</v>
      </c>
      <c r="G120" s="10"/>
      <c r="H120" s="10"/>
      <c r="I120" s="10"/>
      <c r="J120" s="10"/>
      <c r="K120" s="10"/>
      <c r="L120" s="5">
        <f>$Q$13+$Q$15+Q18</f>
        <v>3</v>
      </c>
      <c r="M120" s="10"/>
      <c r="N120" s="10"/>
    </row>
    <row r="121" spans="1:14" ht="15.75" x14ac:dyDescent="0.25">
      <c r="A121" t="s">
        <v>207</v>
      </c>
      <c r="B121" t="s">
        <v>208</v>
      </c>
      <c r="C121">
        <v>56</v>
      </c>
      <c r="D121" s="2" t="str">
        <f t="shared" si="53"/>
        <v>PAOLA SORIA OSUNA</v>
      </c>
      <c r="F121" s="10"/>
      <c r="G121" s="5">
        <f>$Q$8+$Q$12+$Q$14+$Q$17</f>
        <v>4</v>
      </c>
      <c r="H121" s="5">
        <f>$Q$8+$Q$12+$Q$14+$Q$17</f>
        <v>4</v>
      </c>
      <c r="I121" s="10"/>
      <c r="J121" s="10"/>
      <c r="K121" s="5">
        <f>$Q$13+$Q$21</f>
        <v>2</v>
      </c>
      <c r="L121" s="10"/>
      <c r="M121" s="5">
        <f>$Q$13+$Q$21</f>
        <v>2</v>
      </c>
      <c r="N121" s="5">
        <f>$Q$13+$Q$21</f>
        <v>2</v>
      </c>
    </row>
    <row r="122" spans="1:14" ht="15.75" x14ac:dyDescent="0.25">
      <c r="A122" t="s">
        <v>209</v>
      </c>
      <c r="B122" t="s">
        <v>210</v>
      </c>
      <c r="C122">
        <v>57</v>
      </c>
      <c r="D122" s="2" t="str">
        <f t="shared" si="53"/>
        <v>NICOLAU SUREDA PASCUAL</v>
      </c>
      <c r="F122" s="5">
        <f>$Q$8+$Q$10+$Q$12+$Q$14+$Q$17+Q20</f>
        <v>6</v>
      </c>
      <c r="G122" s="10"/>
      <c r="H122" s="5">
        <f>$Q$10+$Q$12+$Q$17</f>
        <v>3</v>
      </c>
      <c r="I122" s="10"/>
      <c r="J122" s="10"/>
      <c r="K122" s="10"/>
      <c r="L122" s="5">
        <f>$Q$13+$Q$16+Q18</f>
        <v>3</v>
      </c>
      <c r="M122" s="10"/>
      <c r="N122" s="5">
        <f t="shared" ref="N122:N123" si="64">$Q$13</f>
        <v>1</v>
      </c>
    </row>
    <row r="123" spans="1:14" ht="15.75" x14ac:dyDescent="0.25">
      <c r="A123" t="s">
        <v>211</v>
      </c>
      <c r="B123" t="s">
        <v>212</v>
      </c>
      <c r="C123">
        <v>58</v>
      </c>
      <c r="D123" s="2" t="str">
        <f t="shared" si="53"/>
        <v>PAULA TIRADO PEÑA</v>
      </c>
      <c r="F123" s="5">
        <f>$Q$8+$Q$12+$Q$14+$Q$17+Q19+Q20</f>
        <v>6</v>
      </c>
      <c r="G123" s="10"/>
      <c r="H123" s="5">
        <f>$Q$8+$Q$12+$Q$14+$Q$17</f>
        <v>4</v>
      </c>
      <c r="I123" s="5">
        <f>$Q$8+$Q$10+$Q$14+$Q$17</f>
        <v>4</v>
      </c>
      <c r="J123" s="5">
        <f>$Q$8+$Q$12</f>
        <v>2</v>
      </c>
      <c r="K123" s="10"/>
      <c r="L123" s="5">
        <f>$Q$13+$Q$16+Q18</f>
        <v>3</v>
      </c>
      <c r="M123" s="10"/>
      <c r="N123" s="5">
        <f t="shared" si="64"/>
        <v>1</v>
      </c>
    </row>
    <row r="124" spans="1:14" ht="15.75" x14ac:dyDescent="0.25">
      <c r="A124" t="s">
        <v>213</v>
      </c>
      <c r="B124" t="s">
        <v>214</v>
      </c>
      <c r="C124">
        <v>59</v>
      </c>
      <c r="D124" s="2" t="str">
        <f t="shared" si="53"/>
        <v>JOSE MANUEL TORRECILLAS GONZALEZ</v>
      </c>
      <c r="F124" s="10"/>
      <c r="G124" s="5">
        <f>$Q$8+$Q$10+$Q$12+$Q$14+$Q$17+$Q$19</f>
        <v>6</v>
      </c>
      <c r="H124" s="10"/>
      <c r="I124" s="10"/>
      <c r="J124" s="10"/>
      <c r="K124" s="10"/>
      <c r="L124" s="10"/>
      <c r="M124" s="11">
        <f>$Q$9+$Q$16+Q18</f>
        <v>3</v>
      </c>
      <c r="N124" s="10"/>
    </row>
    <row r="125" spans="1:14" ht="15.75" x14ac:dyDescent="0.25">
      <c r="A125" t="s">
        <v>215</v>
      </c>
      <c r="B125" t="s">
        <v>216</v>
      </c>
      <c r="C125">
        <v>60</v>
      </c>
      <c r="D125" s="2" t="str">
        <f t="shared" si="53"/>
        <v>LIDIA TORRES ENTRENA</v>
      </c>
      <c r="F125" s="5">
        <f>$Q$8+$Q$10+$Q$12+$Q$14+$Q$17+Q20</f>
        <v>6</v>
      </c>
      <c r="G125" s="10"/>
      <c r="H125" s="5">
        <f>$Q$8+$Q$12+$Q$17</f>
        <v>3</v>
      </c>
      <c r="I125" s="10"/>
      <c r="J125" s="10"/>
      <c r="K125" s="10"/>
      <c r="L125" s="5">
        <f>$Q$13+$Q$16</f>
        <v>2</v>
      </c>
      <c r="M125" s="10"/>
      <c r="N125" s="5">
        <f t="shared" ref="N125" si="65">$Q$13</f>
        <v>1</v>
      </c>
    </row>
    <row r="126" spans="1:14" ht="15.75" x14ac:dyDescent="0.25">
      <c r="A126" t="s">
        <v>217</v>
      </c>
      <c r="B126" t="s">
        <v>218</v>
      </c>
      <c r="C126">
        <v>61</v>
      </c>
      <c r="D126" s="2" t="str">
        <f t="shared" si="53"/>
        <v>MARIA JOSE TUNEZ MARTOS</v>
      </c>
      <c r="F126" s="5">
        <f>$Q$8+$Q$10+$Q$12+$Q$14+$Q$17+Q20</f>
        <v>6</v>
      </c>
      <c r="G126" s="10"/>
      <c r="H126" s="10"/>
      <c r="I126" s="10"/>
      <c r="J126" s="10"/>
      <c r="K126" s="10"/>
      <c r="L126" s="5">
        <f>$Q$13+$Q$16</f>
        <v>2</v>
      </c>
      <c r="M126" s="10"/>
      <c r="N126" s="10"/>
    </row>
    <row r="127" spans="1:14" ht="15.75" x14ac:dyDescent="0.25">
      <c r="A127" t="s">
        <v>219</v>
      </c>
      <c r="B127" t="s">
        <v>220</v>
      </c>
      <c r="C127">
        <v>62</v>
      </c>
      <c r="D127" s="2" t="str">
        <f t="shared" si="53"/>
        <v>THOMAS TURQUET</v>
      </c>
      <c r="F127" s="10"/>
      <c r="G127" s="10"/>
      <c r="H127" s="10"/>
      <c r="I127" s="5">
        <f>$Q$8+$Q$10+$Q$12+$Q$20</f>
        <v>4</v>
      </c>
      <c r="J127" s="5">
        <f>$Q$8+$Q$20</f>
        <v>2</v>
      </c>
      <c r="K127" s="10"/>
      <c r="L127" s="10"/>
      <c r="M127" s="10"/>
      <c r="N127" s="10"/>
    </row>
    <row r="128" spans="1:14" ht="15.75" x14ac:dyDescent="0.25">
      <c r="A128" t="s">
        <v>221</v>
      </c>
      <c r="B128" t="s">
        <v>222</v>
      </c>
      <c r="C128">
        <v>63</v>
      </c>
      <c r="D128" s="2" t="str">
        <f t="shared" si="53"/>
        <v>ANGEL GABRIEL UNICA NAVARRETE</v>
      </c>
      <c r="F128" s="10"/>
      <c r="G128" s="10"/>
      <c r="H128" s="6">
        <f>$Q$10+$Q$12+$Q$20</f>
        <v>3</v>
      </c>
      <c r="I128" s="10"/>
      <c r="J128" s="10"/>
      <c r="K128" s="10"/>
      <c r="L128" s="10"/>
      <c r="M128" s="10"/>
      <c r="N128" s="11">
        <f>$Q$9</f>
        <v>1</v>
      </c>
    </row>
    <row r="129" spans="1:14" ht="15.75" x14ac:dyDescent="0.25">
      <c r="A129" t="s">
        <v>223</v>
      </c>
      <c r="B129" t="s">
        <v>224</v>
      </c>
      <c r="C129">
        <v>64</v>
      </c>
      <c r="D129" s="2" t="str">
        <f t="shared" si="53"/>
        <v>ROBERTO VAZQUEZ TRUJILLO</v>
      </c>
      <c r="F129" s="5">
        <f>$Q$8+$Q$10+$Q$14+$Q$17+$Q$19</f>
        <v>5</v>
      </c>
      <c r="G129" s="5">
        <f>$Q$8+$Q$10+$Q$14+$Q$17+$Q$19</f>
        <v>5</v>
      </c>
      <c r="H129" s="5">
        <f>$Q$8+$Q$10+$Q$14+$Q$17+$Q$19</f>
        <v>5</v>
      </c>
      <c r="I129" s="10"/>
      <c r="J129" s="10"/>
      <c r="K129" s="10"/>
      <c r="L129" s="5">
        <f>$Q$13+$Q$21</f>
        <v>2</v>
      </c>
      <c r="M129" s="5">
        <f>$Q$13+$Q$21</f>
        <v>2</v>
      </c>
      <c r="N129" s="5">
        <f>$Q$13+$Q$21</f>
        <v>2</v>
      </c>
    </row>
    <row r="130" spans="1:14" ht="15.75" x14ac:dyDescent="0.25">
      <c r="A130" t="s">
        <v>15</v>
      </c>
      <c r="B130" t="s">
        <v>225</v>
      </c>
      <c r="C130">
        <v>65</v>
      </c>
      <c r="D130" s="2" t="str">
        <f t="shared" si="53"/>
        <v>ANA VEGA RIVAS</v>
      </c>
      <c r="F130" s="5">
        <f>$Q$8+$Q$10+$Q$12+$Q$14+$Q$17+Q20</f>
        <v>6</v>
      </c>
      <c r="G130" s="10"/>
      <c r="H130" s="5">
        <f>$Q$8+$Q$10+$Q$17</f>
        <v>3</v>
      </c>
      <c r="I130" s="10"/>
      <c r="J130" s="10"/>
      <c r="K130" s="10"/>
      <c r="L130" s="5">
        <f>$Q$13+$Q$21</f>
        <v>2</v>
      </c>
      <c r="M130" s="10"/>
      <c r="N130" s="5">
        <f>$Q$13+$Q$21</f>
        <v>2</v>
      </c>
    </row>
    <row r="131" spans="1:14" ht="15.75" x14ac:dyDescent="0.25">
      <c r="A131" t="s">
        <v>63</v>
      </c>
      <c r="B131" t="s">
        <v>412</v>
      </c>
      <c r="C131">
        <v>66</v>
      </c>
      <c r="D131" s="2" t="str">
        <f t="shared" si="53"/>
        <v>ALBA VERA RUIZ</v>
      </c>
      <c r="F131" s="10"/>
      <c r="G131" s="10"/>
      <c r="H131" s="5">
        <f>$Q$8+$Q$12+$Q$20</f>
        <v>3</v>
      </c>
      <c r="I131" s="10"/>
      <c r="J131" s="10"/>
      <c r="K131" s="10"/>
      <c r="L131" s="10"/>
      <c r="M131" s="10"/>
      <c r="N131" s="11">
        <f>$Q$9</f>
        <v>1</v>
      </c>
    </row>
    <row r="132" spans="1:14" ht="15.75" x14ac:dyDescent="0.25">
      <c r="A132" t="s">
        <v>226</v>
      </c>
      <c r="B132" t="s">
        <v>227</v>
      </c>
      <c r="C132">
        <v>67</v>
      </c>
      <c r="D132" s="2" t="str">
        <f t="shared" ref="D132:D135" si="66">A132&amp;" "&amp;B132</f>
        <v>MIGUEL ANGEL ZUÑIGA RODRIGUEZ</v>
      </c>
      <c r="F132" s="10"/>
      <c r="G132" s="10"/>
      <c r="H132" s="5">
        <f>$Q$8+$Q$12+$Q$20</f>
        <v>3</v>
      </c>
      <c r="I132" s="10"/>
      <c r="J132" s="10"/>
      <c r="K132" s="10"/>
      <c r="L132" s="10"/>
      <c r="M132" s="10"/>
      <c r="N132" s="11">
        <f>$Q$9</f>
        <v>1</v>
      </c>
    </row>
    <row r="133" spans="1:14" ht="15.75" x14ac:dyDescent="0.25">
      <c r="A133" t="s">
        <v>77</v>
      </c>
      <c r="B133" t="s">
        <v>436</v>
      </c>
      <c r="C133">
        <v>68</v>
      </c>
      <c r="D133" s="2" t="str">
        <f t="shared" si="66"/>
        <v>NOELIA RODRIGUEZ JUAREZ</v>
      </c>
      <c r="F133" s="10"/>
      <c r="G133" s="5">
        <f>$Q$8+$Q$10+$Q$12+$Q$14+$Q$17+$Q$19</f>
        <v>6</v>
      </c>
      <c r="H133" s="10"/>
      <c r="I133" s="10"/>
      <c r="J133" s="10"/>
      <c r="K133" s="10"/>
      <c r="L133" s="10"/>
      <c r="M133" s="11">
        <f>$Q$9+$Q$16+Q18</f>
        <v>3</v>
      </c>
      <c r="N133" s="10"/>
    </row>
    <row r="134" spans="1:14" ht="15.75" x14ac:dyDescent="0.25">
      <c r="A134" t="s">
        <v>199</v>
      </c>
      <c r="B134" t="s">
        <v>437</v>
      </c>
      <c r="C134">
        <v>69</v>
      </c>
      <c r="D134" s="2" t="str">
        <f t="shared" si="66"/>
        <v>LAURA REYES GALVEZ</v>
      </c>
      <c r="F134" s="10"/>
      <c r="G134" s="10"/>
      <c r="H134" s="6">
        <f>$Q$10+$Q$12+$Q$17</f>
        <v>3</v>
      </c>
      <c r="I134" s="10"/>
      <c r="J134" s="10"/>
      <c r="K134" s="10"/>
      <c r="L134" s="10"/>
      <c r="M134" s="10"/>
      <c r="N134" s="11">
        <f>$Q$9</f>
        <v>1</v>
      </c>
    </row>
    <row r="135" spans="1:14" ht="15.75" x14ac:dyDescent="0.25">
      <c r="A135" t="s">
        <v>438</v>
      </c>
      <c r="B135" t="s">
        <v>439</v>
      </c>
      <c r="C135">
        <v>70</v>
      </c>
      <c r="D135" s="2" t="str">
        <f t="shared" si="66"/>
        <v>ISABEL BENITEZ ARIZA</v>
      </c>
      <c r="F135" s="10"/>
      <c r="G135" s="10"/>
      <c r="H135" s="6">
        <f>$Q$10+$Q$12+$Q$17</f>
        <v>3</v>
      </c>
      <c r="I135" s="10"/>
      <c r="J135" s="10"/>
      <c r="K135" s="10"/>
      <c r="L135" s="10"/>
      <c r="M135" s="10"/>
      <c r="N135" s="11">
        <f>$Q$9</f>
        <v>1</v>
      </c>
    </row>
    <row r="137" spans="1:14" x14ac:dyDescent="0.25">
      <c r="E137" t="s">
        <v>429</v>
      </c>
      <c r="F137">
        <f>MAX(F2:F135)</f>
        <v>6</v>
      </c>
      <c r="G137">
        <f t="shared" ref="G137:N137" si="67">MAX(G2:G135)</f>
        <v>6</v>
      </c>
      <c r="H137">
        <f t="shared" si="67"/>
        <v>5</v>
      </c>
      <c r="I137">
        <f t="shared" si="67"/>
        <v>5</v>
      </c>
      <c r="J137">
        <f t="shared" si="67"/>
        <v>3</v>
      </c>
      <c r="K137">
        <f t="shared" si="67"/>
        <v>4</v>
      </c>
      <c r="L137">
        <f t="shared" si="67"/>
        <v>3</v>
      </c>
      <c r="M137">
        <f t="shared" si="67"/>
        <v>3</v>
      </c>
      <c r="N137">
        <f t="shared" si="67"/>
        <v>2</v>
      </c>
    </row>
    <row r="138" spans="1:14" x14ac:dyDescent="0.25">
      <c r="E138" t="s">
        <v>430</v>
      </c>
      <c r="F138">
        <f t="shared" ref="F138:N138" si="68">MIN(F2:F135)</f>
        <v>4</v>
      </c>
      <c r="G138">
        <f t="shared" si="68"/>
        <v>4</v>
      </c>
      <c r="H138">
        <f t="shared" si="68"/>
        <v>3</v>
      </c>
      <c r="I138">
        <f t="shared" si="68"/>
        <v>4</v>
      </c>
      <c r="J138">
        <f t="shared" si="68"/>
        <v>2</v>
      </c>
      <c r="K138">
        <f t="shared" si="68"/>
        <v>2</v>
      </c>
      <c r="L138">
        <f t="shared" si="68"/>
        <v>2</v>
      </c>
      <c r="M138">
        <f t="shared" si="68"/>
        <v>1</v>
      </c>
      <c r="N138">
        <f t="shared" si="68"/>
        <v>1</v>
      </c>
    </row>
  </sheetData>
  <sheetProtection formatCells="0" formatColumns="0" formatRows="0" insertColumns="0" insertRows="0" insertHyperlinks="0" deleteColumns="0" deleteRows="0" sort="0" autoFilter="0" pivotTables="0"/>
  <phoneticPr fontId="6" type="noConversion"/>
  <pageMargins left="0.7" right="0.7" top="0.75" bottom="0.75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25C4D0-56A5-4E74-A163-AD8A9392119C}">
  <dimension ref="A1:K63"/>
  <sheetViews>
    <sheetView zoomScale="85" zoomScaleNormal="85" workbookViewId="0">
      <pane ySplit="1" topLeftCell="A32" activePane="bottomLeft" state="frozen"/>
      <selection activeCell="C21" sqref="C21"/>
      <selection pane="bottomLeft" activeCell="A62" sqref="A62:A63"/>
    </sheetView>
  </sheetViews>
  <sheetFormatPr baseColWidth="10" defaultRowHeight="18.75" x14ac:dyDescent="0.3"/>
  <cols>
    <col min="1" max="1" width="44.5703125" style="3" customWidth="1"/>
    <col min="2" max="2" width="6.28515625" customWidth="1"/>
    <col min="3" max="3" width="47.28515625" style="3" customWidth="1"/>
    <col min="4" max="4" width="7.140625" style="3" customWidth="1"/>
    <col min="5" max="5" width="47" style="3" customWidth="1"/>
    <col min="6" max="6" width="6.85546875" customWidth="1"/>
    <col min="7" max="7" width="47.140625" style="3" customWidth="1"/>
    <col min="8" max="8" width="6.140625" customWidth="1"/>
    <col min="9" max="9" width="43" style="3" customWidth="1"/>
    <col min="10" max="10" width="6" customWidth="1"/>
    <col min="11" max="11" width="46" style="3" customWidth="1"/>
  </cols>
  <sheetData>
    <row r="1" spans="1:11" x14ac:dyDescent="0.3">
      <c r="A1" s="4" t="s">
        <v>311</v>
      </c>
      <c r="C1" s="4" t="s">
        <v>312</v>
      </c>
      <c r="E1" s="4" t="s">
        <v>310</v>
      </c>
      <c r="G1" s="3" t="s">
        <v>104</v>
      </c>
      <c r="I1" s="3" t="s">
        <v>105</v>
      </c>
      <c r="K1" s="3" t="s">
        <v>106</v>
      </c>
    </row>
    <row r="2" spans="1:11" x14ac:dyDescent="0.3">
      <c r="A2" s="4" t="s">
        <v>103</v>
      </c>
      <c r="C2" s="4" t="s">
        <v>103</v>
      </c>
      <c r="E2" s="4" t="s">
        <v>103</v>
      </c>
    </row>
    <row r="3" spans="1:11" x14ac:dyDescent="0.3">
      <c r="A3" s="12" t="s">
        <v>289</v>
      </c>
      <c r="B3" s="13">
        <v>1</v>
      </c>
      <c r="C3" s="12" t="s">
        <v>289</v>
      </c>
      <c r="E3" s="12" t="s">
        <v>289</v>
      </c>
      <c r="G3" s="2" t="s">
        <v>289</v>
      </c>
      <c r="I3" s="2" t="s">
        <v>289</v>
      </c>
      <c r="K3" s="3" t="s">
        <v>298</v>
      </c>
    </row>
    <row r="4" spans="1:11" x14ac:dyDescent="0.3">
      <c r="A4" s="12" t="s">
        <v>295</v>
      </c>
      <c r="B4" s="13">
        <v>2</v>
      </c>
      <c r="C4" s="12" t="s">
        <v>295</v>
      </c>
      <c r="E4" s="12" t="s">
        <v>295</v>
      </c>
      <c r="G4" s="3" t="s">
        <v>295</v>
      </c>
      <c r="I4" s="3" t="s">
        <v>295</v>
      </c>
      <c r="K4" s="3" t="s">
        <v>299</v>
      </c>
    </row>
    <row r="5" spans="1:11" x14ac:dyDescent="0.3">
      <c r="A5" s="12" t="s">
        <v>296</v>
      </c>
      <c r="B5" s="13">
        <v>3</v>
      </c>
      <c r="C5" s="12" t="s">
        <v>296</v>
      </c>
      <c r="E5" s="12" t="s">
        <v>296</v>
      </c>
      <c r="G5" s="3" t="s">
        <v>296</v>
      </c>
      <c r="I5" s="3" t="s">
        <v>296</v>
      </c>
      <c r="K5" s="3" t="s">
        <v>300</v>
      </c>
    </row>
    <row r="6" spans="1:11" x14ac:dyDescent="0.3">
      <c r="A6" s="12" t="s">
        <v>297</v>
      </c>
      <c r="B6" s="13">
        <v>4</v>
      </c>
      <c r="C6" s="15" t="s">
        <v>297</v>
      </c>
      <c r="E6" s="12" t="s">
        <v>297</v>
      </c>
      <c r="G6" s="3" t="s">
        <v>297</v>
      </c>
      <c r="I6" s="3" t="s">
        <v>297</v>
      </c>
      <c r="K6" s="3" t="s">
        <v>340</v>
      </c>
    </row>
    <row r="7" spans="1:11" x14ac:dyDescent="0.3">
      <c r="A7" s="12" t="s">
        <v>334</v>
      </c>
      <c r="B7" s="13">
        <v>5</v>
      </c>
      <c r="C7" s="12" t="s">
        <v>334</v>
      </c>
      <c r="E7" s="12" t="s">
        <v>334</v>
      </c>
      <c r="G7" s="3" t="s">
        <v>334</v>
      </c>
      <c r="I7" s="3" t="s">
        <v>334</v>
      </c>
      <c r="K7" s="3" t="s">
        <v>341</v>
      </c>
    </row>
    <row r="8" spans="1:11" x14ac:dyDescent="0.3">
      <c r="A8" s="12" t="s">
        <v>335</v>
      </c>
      <c r="B8" s="13">
        <v>6</v>
      </c>
      <c r="C8" s="12" t="s">
        <v>335</v>
      </c>
      <c r="E8" s="12" t="s">
        <v>335</v>
      </c>
      <c r="G8" s="2" t="s">
        <v>335</v>
      </c>
      <c r="I8" s="2" t="s">
        <v>335</v>
      </c>
      <c r="K8" s="3" t="s">
        <v>342</v>
      </c>
    </row>
    <row r="9" spans="1:11" x14ac:dyDescent="0.3">
      <c r="A9" s="12" t="s">
        <v>336</v>
      </c>
      <c r="B9" s="13">
        <v>7</v>
      </c>
      <c r="C9" s="12" t="s">
        <v>336</v>
      </c>
      <c r="E9" s="12" t="s">
        <v>336</v>
      </c>
      <c r="G9" s="3" t="s">
        <v>336</v>
      </c>
      <c r="I9" s="3" t="s">
        <v>336</v>
      </c>
      <c r="K9" s="3" t="s">
        <v>343</v>
      </c>
    </row>
    <row r="10" spans="1:11" x14ac:dyDescent="0.3">
      <c r="A10" s="12" t="s">
        <v>337</v>
      </c>
      <c r="B10" s="13">
        <v>8</v>
      </c>
      <c r="C10" s="12" t="s">
        <v>337</v>
      </c>
      <c r="E10" s="12" t="s">
        <v>337</v>
      </c>
      <c r="G10" s="3" t="s">
        <v>337</v>
      </c>
      <c r="I10" s="3" t="s">
        <v>337</v>
      </c>
      <c r="K10" s="3" t="s">
        <v>344</v>
      </c>
    </row>
    <row r="11" spans="1:11" x14ac:dyDescent="0.3">
      <c r="A11" s="12" t="s">
        <v>338</v>
      </c>
      <c r="B11" s="13">
        <v>9</v>
      </c>
      <c r="C11" s="12" t="s">
        <v>338</v>
      </c>
      <c r="E11" s="12" t="s">
        <v>338</v>
      </c>
      <c r="G11" s="3" t="s">
        <v>338</v>
      </c>
      <c r="I11" s="3" t="s">
        <v>338</v>
      </c>
      <c r="K11" s="3" t="s">
        <v>345</v>
      </c>
    </row>
    <row r="12" spans="1:11" x14ac:dyDescent="0.3">
      <c r="A12" s="12" t="s">
        <v>347</v>
      </c>
      <c r="B12" s="13">
        <v>10</v>
      </c>
      <c r="C12" s="12" t="s">
        <v>347</v>
      </c>
      <c r="E12" s="12" t="s">
        <v>347</v>
      </c>
      <c r="G12" s="3" t="s">
        <v>347</v>
      </c>
      <c r="I12" s="3" t="s">
        <v>347</v>
      </c>
      <c r="K12" s="3" t="s">
        <v>346</v>
      </c>
    </row>
    <row r="13" spans="1:11" x14ac:dyDescent="0.3">
      <c r="A13" s="12" t="s">
        <v>348</v>
      </c>
      <c r="B13" s="13">
        <v>11</v>
      </c>
      <c r="C13" s="12" t="s">
        <v>348</v>
      </c>
      <c r="E13" s="12" t="s">
        <v>348</v>
      </c>
      <c r="G13" s="3" t="s">
        <v>348</v>
      </c>
      <c r="I13" s="3" t="s">
        <v>348</v>
      </c>
      <c r="K13" s="3" t="s">
        <v>396</v>
      </c>
    </row>
    <row r="14" spans="1:11" x14ac:dyDescent="0.3">
      <c r="A14" s="12" t="s">
        <v>349</v>
      </c>
      <c r="B14" s="13">
        <v>12</v>
      </c>
      <c r="C14" s="12" t="s">
        <v>349</v>
      </c>
      <c r="E14" s="12" t="s">
        <v>349</v>
      </c>
      <c r="G14" s="3" t="s">
        <v>349</v>
      </c>
      <c r="I14" s="3" t="s">
        <v>349</v>
      </c>
      <c r="K14" s="3" t="s">
        <v>397</v>
      </c>
    </row>
    <row r="15" spans="1:11" x14ac:dyDescent="0.3">
      <c r="A15" s="12" t="s">
        <v>305</v>
      </c>
      <c r="B15" s="13">
        <v>13</v>
      </c>
      <c r="C15" s="12" t="s">
        <v>305</v>
      </c>
      <c r="E15" s="12" t="s">
        <v>305</v>
      </c>
      <c r="G15" s="3" t="s">
        <v>305</v>
      </c>
      <c r="I15" s="3" t="s">
        <v>305</v>
      </c>
      <c r="K15" s="3" t="s">
        <v>398</v>
      </c>
    </row>
    <row r="16" spans="1:11" x14ac:dyDescent="0.3">
      <c r="A16" s="12" t="s">
        <v>306</v>
      </c>
      <c r="B16" s="13">
        <v>14</v>
      </c>
      <c r="C16" s="12" t="s">
        <v>306</v>
      </c>
      <c r="E16" s="12" t="s">
        <v>306</v>
      </c>
      <c r="G16" s="3" t="s">
        <v>306</v>
      </c>
      <c r="I16" s="3" t="s">
        <v>306</v>
      </c>
      <c r="K16" s="3" t="s">
        <v>399</v>
      </c>
    </row>
    <row r="17" spans="1:11" x14ac:dyDescent="0.3">
      <c r="A17" s="12" t="s">
        <v>307</v>
      </c>
      <c r="B17" s="13">
        <v>15</v>
      </c>
      <c r="C17" s="12" t="s">
        <v>307</v>
      </c>
      <c r="E17" s="12" t="s">
        <v>307</v>
      </c>
      <c r="G17" s="3" t="s">
        <v>307</v>
      </c>
      <c r="I17" s="3" t="s">
        <v>307</v>
      </c>
      <c r="K17" s="3" t="s">
        <v>400</v>
      </c>
    </row>
    <row r="18" spans="1:11" x14ac:dyDescent="0.3">
      <c r="A18" s="12" t="s">
        <v>308</v>
      </c>
      <c r="B18" s="13">
        <v>16</v>
      </c>
      <c r="C18" s="12" t="s">
        <v>308</v>
      </c>
      <c r="E18" s="12" t="s">
        <v>308</v>
      </c>
      <c r="G18" s="3" t="s">
        <v>308</v>
      </c>
      <c r="I18" s="3" t="s">
        <v>308</v>
      </c>
      <c r="K18" s="3" t="s">
        <v>401</v>
      </c>
    </row>
    <row r="19" spans="1:11" x14ac:dyDescent="0.3">
      <c r="A19" s="12" t="s">
        <v>393</v>
      </c>
      <c r="B19" s="13">
        <v>17</v>
      </c>
      <c r="C19" s="12" t="s">
        <v>393</v>
      </c>
      <c r="E19" s="12" t="s">
        <v>393</v>
      </c>
      <c r="G19" s="3" t="s">
        <v>393</v>
      </c>
      <c r="I19" s="3" t="s">
        <v>393</v>
      </c>
      <c r="K19" s="3" t="s">
        <v>402</v>
      </c>
    </row>
    <row r="20" spans="1:11" x14ac:dyDescent="0.3">
      <c r="A20" s="12" t="s">
        <v>394</v>
      </c>
      <c r="B20" s="13">
        <v>18</v>
      </c>
      <c r="C20" s="12" t="s">
        <v>394</v>
      </c>
      <c r="E20" s="12" t="s">
        <v>394</v>
      </c>
      <c r="G20" s="3" t="s">
        <v>394</v>
      </c>
      <c r="I20" s="3" t="s">
        <v>394</v>
      </c>
      <c r="K20" s="3" t="s">
        <v>403</v>
      </c>
    </row>
    <row r="21" spans="1:11" x14ac:dyDescent="0.3">
      <c r="A21" s="12" t="s">
        <v>395</v>
      </c>
      <c r="B21" s="13">
        <v>19</v>
      </c>
      <c r="C21" s="12" t="s">
        <v>395</v>
      </c>
      <c r="E21" s="12" t="s">
        <v>395</v>
      </c>
      <c r="G21" s="3" t="s">
        <v>395</v>
      </c>
      <c r="I21" s="3" t="s">
        <v>395</v>
      </c>
      <c r="K21" s="3" t="s">
        <v>404</v>
      </c>
    </row>
    <row r="22" spans="1:11" x14ac:dyDescent="0.3">
      <c r="A22" s="12" t="s">
        <v>331</v>
      </c>
      <c r="B22" s="13">
        <v>20</v>
      </c>
      <c r="C22" s="12" t="s">
        <v>331</v>
      </c>
      <c r="E22" s="12" t="s">
        <v>331</v>
      </c>
      <c r="G22" s="3" t="s">
        <v>356</v>
      </c>
      <c r="I22" s="3" t="s">
        <v>356</v>
      </c>
      <c r="K22" s="3" t="s">
        <v>405</v>
      </c>
    </row>
    <row r="24" spans="1:11" x14ac:dyDescent="0.3">
      <c r="A24" s="4" t="s">
        <v>102</v>
      </c>
      <c r="B24" s="13"/>
      <c r="C24" s="4" t="s">
        <v>102</v>
      </c>
      <c r="E24" s="4" t="s">
        <v>102</v>
      </c>
    </row>
    <row r="25" spans="1:11" x14ac:dyDescent="0.3">
      <c r="A25" s="12" t="s">
        <v>298</v>
      </c>
      <c r="B25" s="14">
        <v>1</v>
      </c>
      <c r="C25" s="15" t="s">
        <v>298</v>
      </c>
      <c r="E25" s="12" t="s">
        <v>298</v>
      </c>
    </row>
    <row r="26" spans="1:11" x14ac:dyDescent="0.3">
      <c r="A26" s="12" t="s">
        <v>299</v>
      </c>
      <c r="B26" s="14">
        <v>2</v>
      </c>
      <c r="C26" s="15" t="s">
        <v>299</v>
      </c>
      <c r="E26" s="12" t="s">
        <v>299</v>
      </c>
    </row>
    <row r="27" spans="1:11" x14ac:dyDescent="0.3">
      <c r="A27" s="12" t="s">
        <v>300</v>
      </c>
      <c r="B27" s="14">
        <v>3</v>
      </c>
      <c r="C27" s="12" t="s">
        <v>300</v>
      </c>
      <c r="E27" s="12" t="s">
        <v>300</v>
      </c>
    </row>
    <row r="28" spans="1:11" x14ac:dyDescent="0.3">
      <c r="A28" s="12" t="s">
        <v>340</v>
      </c>
      <c r="B28" s="14">
        <v>4</v>
      </c>
      <c r="C28" s="12" t="s">
        <v>340</v>
      </c>
      <c r="E28" s="12" t="s">
        <v>340</v>
      </c>
    </row>
    <row r="29" spans="1:11" x14ac:dyDescent="0.3">
      <c r="A29" s="12" t="s">
        <v>341</v>
      </c>
      <c r="B29" s="14">
        <v>5</v>
      </c>
      <c r="C29" s="12" t="s">
        <v>341</v>
      </c>
      <c r="E29" s="12" t="s">
        <v>341</v>
      </c>
    </row>
    <row r="30" spans="1:11" x14ac:dyDescent="0.3">
      <c r="A30" s="12" t="s">
        <v>342</v>
      </c>
      <c r="B30" s="14">
        <v>6</v>
      </c>
      <c r="C30" s="12" t="s">
        <v>342</v>
      </c>
      <c r="E30" s="12" t="s">
        <v>342</v>
      </c>
    </row>
    <row r="31" spans="1:11" x14ac:dyDescent="0.3">
      <c r="A31" s="12" t="s">
        <v>343</v>
      </c>
      <c r="B31" s="14">
        <v>7</v>
      </c>
      <c r="C31" s="12" t="s">
        <v>343</v>
      </c>
      <c r="E31" s="12" t="s">
        <v>343</v>
      </c>
    </row>
    <row r="32" spans="1:11" x14ac:dyDescent="0.3">
      <c r="A32" s="12" t="s">
        <v>344</v>
      </c>
      <c r="B32" s="14">
        <v>8</v>
      </c>
      <c r="C32" s="12" t="s">
        <v>344</v>
      </c>
      <c r="E32" s="12" t="s">
        <v>344</v>
      </c>
    </row>
    <row r="33" spans="1:5" x14ac:dyDescent="0.3">
      <c r="A33" s="12" t="s">
        <v>345</v>
      </c>
      <c r="B33" s="14">
        <v>9</v>
      </c>
      <c r="C33" s="12" t="s">
        <v>345</v>
      </c>
      <c r="E33" s="12" t="s">
        <v>345</v>
      </c>
    </row>
    <row r="34" spans="1:5" x14ac:dyDescent="0.3">
      <c r="A34" s="12" t="s">
        <v>346</v>
      </c>
      <c r="B34" s="14">
        <v>10</v>
      </c>
      <c r="C34" s="12" t="s">
        <v>346</v>
      </c>
      <c r="E34" s="12" t="s">
        <v>346</v>
      </c>
    </row>
    <row r="35" spans="1:5" x14ac:dyDescent="0.3">
      <c r="A35" s="12" t="s">
        <v>396</v>
      </c>
      <c r="B35" s="14">
        <v>11</v>
      </c>
      <c r="C35" s="12" t="s">
        <v>396</v>
      </c>
      <c r="E35" s="12" t="s">
        <v>396</v>
      </c>
    </row>
    <row r="36" spans="1:5" x14ac:dyDescent="0.3">
      <c r="A36" s="12" t="s">
        <v>397</v>
      </c>
      <c r="B36" s="14">
        <v>12</v>
      </c>
      <c r="C36" s="12" t="s">
        <v>397</v>
      </c>
      <c r="E36" s="12" t="s">
        <v>397</v>
      </c>
    </row>
    <row r="37" spans="1:5" x14ac:dyDescent="0.3">
      <c r="A37" s="12" t="s">
        <v>398</v>
      </c>
      <c r="B37" s="14">
        <v>13</v>
      </c>
      <c r="C37" s="12" t="s">
        <v>398</v>
      </c>
      <c r="E37" s="12" t="s">
        <v>398</v>
      </c>
    </row>
    <row r="38" spans="1:5" x14ac:dyDescent="0.3">
      <c r="A38" s="12" t="s">
        <v>367</v>
      </c>
      <c r="B38" s="14">
        <v>14</v>
      </c>
      <c r="C38" s="12"/>
      <c r="E38" s="12" t="s">
        <v>383</v>
      </c>
    </row>
    <row r="39" spans="1:5" x14ac:dyDescent="0.3">
      <c r="A39" s="12" t="s">
        <v>354</v>
      </c>
      <c r="B39" s="14">
        <v>15</v>
      </c>
      <c r="C39" s="12"/>
      <c r="E39" s="12" t="s">
        <v>384</v>
      </c>
    </row>
    <row r="40" spans="1:5" x14ac:dyDescent="0.3">
      <c r="A40" s="12" t="s">
        <v>323</v>
      </c>
      <c r="B40" s="14">
        <v>16</v>
      </c>
      <c r="C40" s="12"/>
      <c r="E40" s="12" t="s">
        <v>386</v>
      </c>
    </row>
    <row r="41" spans="1:5" x14ac:dyDescent="0.3">
      <c r="A41" s="12" t="s">
        <v>332</v>
      </c>
      <c r="B41" s="14">
        <v>17</v>
      </c>
      <c r="C41" s="12"/>
      <c r="E41" s="12" t="s">
        <v>387</v>
      </c>
    </row>
    <row r="42" spans="1:5" x14ac:dyDescent="0.3">
      <c r="A42" s="12" t="s">
        <v>324</v>
      </c>
      <c r="B42" s="14">
        <v>18</v>
      </c>
      <c r="C42" s="12"/>
      <c r="E42" s="12" t="s">
        <v>390</v>
      </c>
    </row>
    <row r="44" spans="1:5" x14ac:dyDescent="0.3">
      <c r="A44" s="4" t="s">
        <v>101</v>
      </c>
      <c r="C44" s="4" t="s">
        <v>101</v>
      </c>
      <c r="E44" s="4" t="s">
        <v>101</v>
      </c>
    </row>
    <row r="46" spans="1:5" x14ac:dyDescent="0.3">
      <c r="A46" s="12" t="s">
        <v>399</v>
      </c>
      <c r="B46" s="13">
        <v>1</v>
      </c>
      <c r="C46" s="12" t="s">
        <v>399</v>
      </c>
      <c r="E46" s="12" t="s">
        <v>399</v>
      </c>
    </row>
    <row r="47" spans="1:5" x14ac:dyDescent="0.3">
      <c r="A47" s="12" t="s">
        <v>400</v>
      </c>
      <c r="B47" s="13">
        <v>2</v>
      </c>
      <c r="C47" s="12" t="s">
        <v>400</v>
      </c>
      <c r="E47" s="12" t="s">
        <v>400</v>
      </c>
    </row>
    <row r="48" spans="1:5" x14ac:dyDescent="0.3">
      <c r="A48" s="12" t="s">
        <v>401</v>
      </c>
      <c r="B48" s="13">
        <v>3</v>
      </c>
      <c r="C48" s="12" t="s">
        <v>401</v>
      </c>
      <c r="E48" s="12" t="s">
        <v>401</v>
      </c>
    </row>
    <row r="49" spans="1:5" x14ac:dyDescent="0.3">
      <c r="A49" s="12" t="s">
        <v>402</v>
      </c>
      <c r="B49" s="13">
        <v>4</v>
      </c>
      <c r="C49" s="12" t="s">
        <v>402</v>
      </c>
      <c r="E49" s="12" t="s">
        <v>402</v>
      </c>
    </row>
    <row r="50" spans="1:5" x14ac:dyDescent="0.3">
      <c r="A50" s="12" t="s">
        <v>403</v>
      </c>
      <c r="B50" s="13">
        <v>5</v>
      </c>
      <c r="C50" s="12" t="s">
        <v>403</v>
      </c>
      <c r="E50" s="12" t="s">
        <v>403</v>
      </c>
    </row>
    <row r="51" spans="1:5" x14ac:dyDescent="0.3">
      <c r="A51" s="12" t="s">
        <v>404</v>
      </c>
      <c r="B51" s="13">
        <v>6</v>
      </c>
      <c r="C51" s="12" t="s">
        <v>404</v>
      </c>
      <c r="E51" s="12" t="s">
        <v>404</v>
      </c>
    </row>
    <row r="52" spans="1:5" x14ac:dyDescent="0.3">
      <c r="A52" s="12" t="s">
        <v>405</v>
      </c>
      <c r="B52" s="13">
        <v>7</v>
      </c>
      <c r="C52" s="12" t="s">
        <v>405</v>
      </c>
      <c r="E52" s="12" t="s">
        <v>405</v>
      </c>
    </row>
    <row r="53" spans="1:5" x14ac:dyDescent="0.3">
      <c r="A53" s="12" t="s">
        <v>286</v>
      </c>
      <c r="B53" s="13">
        <v>8</v>
      </c>
      <c r="C53" s="12" t="s">
        <v>286</v>
      </c>
      <c r="E53" s="12" t="s">
        <v>286</v>
      </c>
    </row>
    <row r="54" spans="1:5" x14ac:dyDescent="0.3">
      <c r="A54" s="15" t="s">
        <v>406</v>
      </c>
      <c r="B54" s="13">
        <v>9</v>
      </c>
      <c r="C54" s="15" t="s">
        <v>406</v>
      </c>
      <c r="E54" s="15" t="s">
        <v>406</v>
      </c>
    </row>
    <row r="55" spans="1:5" x14ac:dyDescent="0.3">
      <c r="A55" s="12" t="s">
        <v>407</v>
      </c>
      <c r="B55" s="13">
        <v>10</v>
      </c>
      <c r="C55" s="12" t="s">
        <v>407</v>
      </c>
      <c r="E55" s="12" t="s">
        <v>407</v>
      </c>
    </row>
    <row r="56" spans="1:5" x14ac:dyDescent="0.3">
      <c r="A56" s="12" t="s">
        <v>419</v>
      </c>
      <c r="B56" s="13">
        <v>11</v>
      </c>
      <c r="C56" s="12" t="s">
        <v>419</v>
      </c>
      <c r="E56" s="12" t="s">
        <v>419</v>
      </c>
    </row>
    <row r="57" spans="1:5" x14ac:dyDescent="0.3">
      <c r="A57" s="12" t="s">
        <v>420</v>
      </c>
      <c r="B57" s="13">
        <v>12</v>
      </c>
      <c r="C57" s="12" t="s">
        <v>420</v>
      </c>
      <c r="E57" s="12" t="s">
        <v>420</v>
      </c>
    </row>
    <row r="58" spans="1:5" x14ac:dyDescent="0.3">
      <c r="A58" s="12" t="s">
        <v>421</v>
      </c>
      <c r="B58" s="13">
        <v>13</v>
      </c>
      <c r="C58" s="12" t="s">
        <v>421</v>
      </c>
      <c r="E58" s="12" t="s">
        <v>421</v>
      </c>
    </row>
    <row r="59" spans="1:5" x14ac:dyDescent="0.3">
      <c r="A59" s="12" t="s">
        <v>329</v>
      </c>
      <c r="B59" s="13">
        <v>14</v>
      </c>
      <c r="C59" s="12" t="s">
        <v>315</v>
      </c>
      <c r="E59" s="12" t="s">
        <v>388</v>
      </c>
    </row>
    <row r="60" spans="1:5" x14ac:dyDescent="0.3">
      <c r="A60" s="12" t="s">
        <v>434</v>
      </c>
      <c r="B60" s="13">
        <v>15</v>
      </c>
      <c r="C60" s="12"/>
      <c r="E60" s="12" t="s">
        <v>389</v>
      </c>
    </row>
    <row r="61" spans="1:5" x14ac:dyDescent="0.3">
      <c r="A61" s="12" t="s">
        <v>369</v>
      </c>
      <c r="B61" s="13">
        <v>16</v>
      </c>
      <c r="C61" s="12"/>
      <c r="E61" s="12" t="s">
        <v>391</v>
      </c>
    </row>
    <row r="62" spans="1:5" x14ac:dyDescent="0.3">
      <c r="A62" s="12" t="s">
        <v>372</v>
      </c>
      <c r="B62" s="13">
        <v>17</v>
      </c>
      <c r="C62" s="12"/>
      <c r="E62" s="12" t="s">
        <v>435</v>
      </c>
    </row>
    <row r="63" spans="1:5" x14ac:dyDescent="0.3">
      <c r="A63" s="12" t="s">
        <v>325</v>
      </c>
      <c r="B63" s="13">
        <v>18</v>
      </c>
      <c r="C63" s="12"/>
      <c r="E63" s="12" t="s">
        <v>392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0705DC-05C5-4A9B-BD9A-6FD5D700B38A}">
  <sheetPr>
    <pageSetUpPr fitToPage="1"/>
  </sheetPr>
  <dimension ref="A1:B22"/>
  <sheetViews>
    <sheetView workbookViewId="0">
      <selection activeCell="A3" sqref="A3:A22"/>
    </sheetView>
  </sheetViews>
  <sheetFormatPr baseColWidth="10" defaultRowHeight="15" x14ac:dyDescent="0.25"/>
  <cols>
    <col min="1" max="1" width="48.85546875" customWidth="1"/>
  </cols>
  <sheetData>
    <row r="1" spans="1:2" ht="18.75" x14ac:dyDescent="0.3">
      <c r="A1" s="3" t="s">
        <v>108</v>
      </c>
    </row>
    <row r="3" spans="1:2" ht="18.75" x14ac:dyDescent="0.3">
      <c r="A3" s="12" t="s">
        <v>303</v>
      </c>
      <c r="B3" s="13">
        <v>1</v>
      </c>
    </row>
    <row r="4" spans="1:2" ht="18.75" x14ac:dyDescent="0.3">
      <c r="A4" s="12" t="s">
        <v>304</v>
      </c>
      <c r="B4" s="13">
        <v>2</v>
      </c>
    </row>
    <row r="5" spans="1:2" ht="18.75" x14ac:dyDescent="0.3">
      <c r="A5" s="12" t="s">
        <v>287</v>
      </c>
      <c r="B5" s="13">
        <v>3</v>
      </c>
    </row>
    <row r="6" spans="1:2" ht="18.75" x14ac:dyDescent="0.3">
      <c r="A6" s="12" t="s">
        <v>288</v>
      </c>
      <c r="B6" s="13">
        <v>4</v>
      </c>
    </row>
    <row r="7" spans="1:2" ht="18.75" x14ac:dyDescent="0.3">
      <c r="A7" s="12" t="s">
        <v>289</v>
      </c>
      <c r="B7" s="13">
        <v>5</v>
      </c>
    </row>
    <row r="8" spans="1:2" ht="18.75" x14ac:dyDescent="0.3">
      <c r="A8" s="12" t="s">
        <v>290</v>
      </c>
      <c r="B8" s="13">
        <v>6</v>
      </c>
    </row>
    <row r="9" spans="1:2" ht="18.75" x14ac:dyDescent="0.3">
      <c r="A9" s="12" t="s">
        <v>291</v>
      </c>
      <c r="B9" s="13">
        <v>7</v>
      </c>
    </row>
    <row r="10" spans="1:2" ht="18.75" x14ac:dyDescent="0.3">
      <c r="A10" s="12" t="s">
        <v>292</v>
      </c>
      <c r="B10" s="13">
        <v>8</v>
      </c>
    </row>
    <row r="11" spans="1:2" ht="18.75" x14ac:dyDescent="0.3">
      <c r="A11" s="12" t="s">
        <v>293</v>
      </c>
      <c r="B11" s="13">
        <v>9</v>
      </c>
    </row>
    <row r="12" spans="1:2" ht="18.75" x14ac:dyDescent="0.3">
      <c r="A12" s="12" t="s">
        <v>294</v>
      </c>
      <c r="B12" s="13">
        <v>10</v>
      </c>
    </row>
    <row r="13" spans="1:2" ht="15.75" x14ac:dyDescent="0.25">
      <c r="A13" s="15" t="s">
        <v>286</v>
      </c>
      <c r="B13" s="13">
        <v>11</v>
      </c>
    </row>
    <row r="14" spans="1:2" ht="18.75" x14ac:dyDescent="0.3">
      <c r="A14" s="12" t="s">
        <v>295</v>
      </c>
      <c r="B14" s="13">
        <v>12</v>
      </c>
    </row>
    <row r="15" spans="1:2" ht="18.75" x14ac:dyDescent="0.3">
      <c r="A15" s="12" t="s">
        <v>296</v>
      </c>
      <c r="B15" s="13">
        <v>13</v>
      </c>
    </row>
    <row r="16" spans="1:2" ht="18.75" x14ac:dyDescent="0.3">
      <c r="A16" s="12" t="s">
        <v>297</v>
      </c>
      <c r="B16" s="13">
        <v>14</v>
      </c>
    </row>
    <row r="17" spans="1:2" ht="18.75" x14ac:dyDescent="0.3">
      <c r="A17" s="12" t="s">
        <v>298</v>
      </c>
      <c r="B17" s="13">
        <v>15</v>
      </c>
    </row>
    <row r="18" spans="1:2" ht="18.75" x14ac:dyDescent="0.3">
      <c r="A18" s="12" t="s">
        <v>299</v>
      </c>
      <c r="B18" s="13">
        <v>16</v>
      </c>
    </row>
    <row r="19" spans="1:2" ht="18.75" x14ac:dyDescent="0.3">
      <c r="A19" s="12" t="s">
        <v>300</v>
      </c>
      <c r="B19" s="13">
        <v>17</v>
      </c>
    </row>
    <row r="20" spans="1:2" ht="18.75" x14ac:dyDescent="0.3">
      <c r="A20" s="12" t="s">
        <v>301</v>
      </c>
      <c r="B20" s="13">
        <v>18</v>
      </c>
    </row>
    <row r="21" spans="1:2" ht="18.75" x14ac:dyDescent="0.3">
      <c r="A21" s="12" t="s">
        <v>302</v>
      </c>
      <c r="B21" s="13">
        <v>19</v>
      </c>
    </row>
    <row r="22" spans="1:2" ht="18.75" x14ac:dyDescent="0.3">
      <c r="A22" s="12" t="s">
        <v>230</v>
      </c>
      <c r="B22" s="13">
        <v>20</v>
      </c>
    </row>
  </sheetData>
  <pageMargins left="0.7" right="0.7" top="0.75" bottom="0.75" header="0.3" footer="0.3"/>
  <pageSetup paperSize="9" scale="92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25B013-15F7-45F4-8A10-31A582B6FB9E}">
  <sheetPr>
    <pageSetUpPr fitToPage="1"/>
  </sheetPr>
  <dimension ref="A1:G22"/>
  <sheetViews>
    <sheetView workbookViewId="0">
      <selection activeCell="B28" sqref="B28"/>
    </sheetView>
  </sheetViews>
  <sheetFormatPr baseColWidth="10" defaultRowHeight="15" x14ac:dyDescent="0.25"/>
  <cols>
    <col min="1" max="1" width="48.85546875" customWidth="1"/>
    <col min="3" max="3" width="48.85546875" customWidth="1"/>
    <col min="5" max="5" width="48.85546875" customWidth="1"/>
    <col min="7" max="7" width="48.85546875" customWidth="1"/>
  </cols>
  <sheetData>
    <row r="1" spans="1:7" ht="18.75" x14ac:dyDescent="0.3">
      <c r="A1" s="3" t="s">
        <v>350</v>
      </c>
      <c r="C1" s="3" t="s">
        <v>351</v>
      </c>
      <c r="E1" s="3" t="s">
        <v>310</v>
      </c>
      <c r="G1" s="3" t="s">
        <v>312</v>
      </c>
    </row>
    <row r="3" spans="1:7" ht="18.75" x14ac:dyDescent="0.3">
      <c r="A3" s="12" t="s">
        <v>334</v>
      </c>
      <c r="B3" s="13">
        <v>1</v>
      </c>
      <c r="C3" s="12" t="s">
        <v>334</v>
      </c>
      <c r="E3" s="12" t="s">
        <v>334</v>
      </c>
      <c r="G3" s="12" t="s">
        <v>334</v>
      </c>
    </row>
    <row r="4" spans="1:7" ht="18.75" x14ac:dyDescent="0.3">
      <c r="A4" s="12" t="s">
        <v>335</v>
      </c>
      <c r="B4" s="13">
        <v>2</v>
      </c>
      <c r="C4" s="12" t="s">
        <v>335</v>
      </c>
      <c r="E4" s="12" t="s">
        <v>335</v>
      </c>
      <c r="G4" s="12" t="s">
        <v>335</v>
      </c>
    </row>
    <row r="5" spans="1:7" ht="18.75" x14ac:dyDescent="0.3">
      <c r="A5" s="12" t="s">
        <v>336</v>
      </c>
      <c r="B5" s="13">
        <v>3</v>
      </c>
      <c r="C5" s="12" t="s">
        <v>336</v>
      </c>
      <c r="E5" s="12" t="s">
        <v>336</v>
      </c>
      <c r="G5" s="12" t="s">
        <v>336</v>
      </c>
    </row>
    <row r="6" spans="1:7" ht="18.75" x14ac:dyDescent="0.3">
      <c r="A6" s="12" t="s">
        <v>337</v>
      </c>
      <c r="B6" s="13">
        <v>4</v>
      </c>
      <c r="C6" s="12" t="s">
        <v>337</v>
      </c>
      <c r="E6" s="12" t="s">
        <v>337</v>
      </c>
      <c r="G6" s="12" t="s">
        <v>337</v>
      </c>
    </row>
    <row r="7" spans="1:7" ht="18.75" x14ac:dyDescent="0.3">
      <c r="A7" s="12" t="s">
        <v>338</v>
      </c>
      <c r="B7" s="13">
        <v>5</v>
      </c>
      <c r="C7" s="12" t="s">
        <v>338</v>
      </c>
      <c r="E7" s="12" t="s">
        <v>338</v>
      </c>
      <c r="G7" s="12" t="s">
        <v>338</v>
      </c>
    </row>
    <row r="8" spans="1:7" ht="18.75" x14ac:dyDescent="0.3">
      <c r="A8" s="12" t="s">
        <v>339</v>
      </c>
      <c r="B8" s="13">
        <v>6</v>
      </c>
      <c r="C8" s="12" t="s">
        <v>339</v>
      </c>
      <c r="E8" s="12" t="s">
        <v>339</v>
      </c>
      <c r="G8" s="12" t="s">
        <v>339</v>
      </c>
    </row>
    <row r="9" spans="1:7" ht="18.75" x14ac:dyDescent="0.3">
      <c r="A9" s="12" t="s">
        <v>340</v>
      </c>
      <c r="B9" s="13">
        <v>7</v>
      </c>
      <c r="C9" s="12" t="s">
        <v>340</v>
      </c>
      <c r="E9" s="12" t="s">
        <v>340</v>
      </c>
      <c r="G9" s="12" t="s">
        <v>340</v>
      </c>
    </row>
    <row r="10" spans="1:7" ht="18.75" x14ac:dyDescent="0.3">
      <c r="A10" s="12" t="s">
        <v>341</v>
      </c>
      <c r="B10" s="13">
        <v>8</v>
      </c>
      <c r="C10" s="12" t="s">
        <v>341</v>
      </c>
      <c r="E10" s="12" t="s">
        <v>341</v>
      </c>
      <c r="G10" s="12" t="s">
        <v>341</v>
      </c>
    </row>
    <row r="11" spans="1:7" ht="18.75" x14ac:dyDescent="0.3">
      <c r="A11" s="12" t="s">
        <v>342</v>
      </c>
      <c r="B11" s="13">
        <v>9</v>
      </c>
      <c r="C11" s="12" t="s">
        <v>342</v>
      </c>
      <c r="E11" s="12" t="s">
        <v>342</v>
      </c>
      <c r="G11" s="12" t="s">
        <v>342</v>
      </c>
    </row>
    <row r="12" spans="1:7" ht="18.75" x14ac:dyDescent="0.3">
      <c r="A12" s="12" t="s">
        <v>343</v>
      </c>
      <c r="B12" s="13">
        <v>10</v>
      </c>
      <c r="C12" s="12" t="s">
        <v>343</v>
      </c>
      <c r="E12" s="12" t="s">
        <v>343</v>
      </c>
      <c r="G12" s="12" t="s">
        <v>343</v>
      </c>
    </row>
    <row r="13" spans="1:7" ht="15.75" x14ac:dyDescent="0.25">
      <c r="A13" s="15" t="s">
        <v>344</v>
      </c>
      <c r="B13" s="13">
        <v>11</v>
      </c>
      <c r="C13" s="15" t="s">
        <v>344</v>
      </c>
      <c r="E13" s="15" t="s">
        <v>344</v>
      </c>
      <c r="G13" s="15" t="s">
        <v>344</v>
      </c>
    </row>
    <row r="14" spans="1:7" ht="18.75" x14ac:dyDescent="0.3">
      <c r="A14" s="12" t="s">
        <v>345</v>
      </c>
      <c r="B14" s="13">
        <v>12</v>
      </c>
      <c r="C14" s="12" t="s">
        <v>345</v>
      </c>
      <c r="E14" s="12" t="s">
        <v>345</v>
      </c>
      <c r="G14" s="12" t="s">
        <v>345</v>
      </c>
    </row>
    <row r="15" spans="1:7" ht="18.75" x14ac:dyDescent="0.3">
      <c r="A15" s="12" t="s">
        <v>346</v>
      </c>
      <c r="B15" s="13">
        <v>13</v>
      </c>
      <c r="C15" s="12" t="s">
        <v>346</v>
      </c>
      <c r="E15" s="12" t="s">
        <v>346</v>
      </c>
      <c r="G15" s="12" t="s">
        <v>346</v>
      </c>
    </row>
    <row r="16" spans="1:7" ht="18.75" x14ac:dyDescent="0.3">
      <c r="A16" s="12" t="s">
        <v>347</v>
      </c>
      <c r="B16" s="13">
        <v>14</v>
      </c>
      <c r="C16" s="12" t="s">
        <v>347</v>
      </c>
      <c r="E16" s="12" t="s">
        <v>347</v>
      </c>
      <c r="G16" s="12" t="s">
        <v>347</v>
      </c>
    </row>
    <row r="17" spans="1:7" ht="18.75" x14ac:dyDescent="0.3">
      <c r="A17" s="12" t="s">
        <v>348</v>
      </c>
      <c r="B17" s="13">
        <v>15</v>
      </c>
      <c r="C17" s="12" t="s">
        <v>348</v>
      </c>
      <c r="E17" s="12" t="s">
        <v>348</v>
      </c>
      <c r="G17" s="12" t="s">
        <v>348</v>
      </c>
    </row>
    <row r="18" spans="1:7" ht="18.75" x14ac:dyDescent="0.3">
      <c r="A18" s="12" t="s">
        <v>349</v>
      </c>
      <c r="B18" s="13">
        <v>16</v>
      </c>
      <c r="C18" s="12" t="s">
        <v>349</v>
      </c>
      <c r="E18" s="12" t="s">
        <v>349</v>
      </c>
      <c r="G18" s="12" t="s">
        <v>349</v>
      </c>
    </row>
    <row r="19" spans="1:7" ht="18.75" x14ac:dyDescent="0.3">
      <c r="A19" s="12" t="s">
        <v>305</v>
      </c>
      <c r="B19" s="13">
        <v>17</v>
      </c>
      <c r="C19" s="12" t="s">
        <v>305</v>
      </c>
      <c r="E19" s="12" t="s">
        <v>305</v>
      </c>
      <c r="G19" s="12" t="s">
        <v>305</v>
      </c>
    </row>
    <row r="20" spans="1:7" ht="18.75" x14ac:dyDescent="0.3">
      <c r="A20" s="12" t="s">
        <v>306</v>
      </c>
      <c r="B20" s="13">
        <v>18</v>
      </c>
      <c r="C20" s="12" t="s">
        <v>306</v>
      </c>
      <c r="E20" s="12" t="s">
        <v>306</v>
      </c>
      <c r="G20" s="12" t="s">
        <v>306</v>
      </c>
    </row>
    <row r="21" spans="1:7" ht="18.75" x14ac:dyDescent="0.3">
      <c r="A21" s="12" t="s">
        <v>307</v>
      </c>
      <c r="B21" s="13">
        <v>19</v>
      </c>
      <c r="C21" s="12" t="s">
        <v>307</v>
      </c>
      <c r="E21" s="12" t="s">
        <v>307</v>
      </c>
      <c r="G21" s="12" t="s">
        <v>307</v>
      </c>
    </row>
    <row r="22" spans="1:7" ht="18.75" x14ac:dyDescent="0.3">
      <c r="A22" s="12" t="s">
        <v>308</v>
      </c>
      <c r="B22" s="13">
        <v>20</v>
      </c>
      <c r="C22" s="12" t="s">
        <v>308</v>
      </c>
      <c r="E22" s="12" t="s">
        <v>308</v>
      </c>
      <c r="G22" s="12" t="s">
        <v>308</v>
      </c>
    </row>
  </sheetData>
  <pageMargins left="0.7" right="0.7" top="0.75" bottom="0.75" header="0.3" footer="0.3"/>
  <pageSetup paperSize="9" scale="5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E83718-6B2E-452D-AE04-191AC268CA3D}">
  <sheetPr>
    <pageSetUpPr fitToPage="1"/>
  </sheetPr>
  <dimension ref="A1:K63"/>
  <sheetViews>
    <sheetView zoomScaleNormal="100" workbookViewId="0">
      <pane ySplit="1" topLeftCell="A3" activePane="bottomLeft" state="frozen"/>
      <selection activeCell="C21" sqref="C21"/>
      <selection pane="bottomLeft" activeCell="G10" sqref="G10"/>
    </sheetView>
  </sheetViews>
  <sheetFormatPr baseColWidth="10" defaultRowHeight="18.75" x14ac:dyDescent="0.3"/>
  <cols>
    <col min="1" max="1" width="44.5703125" style="3" customWidth="1"/>
    <col min="2" max="2" width="6.28515625" customWidth="1"/>
    <col min="3" max="3" width="48.5703125" style="3" customWidth="1"/>
    <col min="4" max="4" width="7.140625" style="3" customWidth="1"/>
    <col min="5" max="5" width="47" style="3" customWidth="1"/>
    <col min="6" max="6" width="6.85546875" customWidth="1"/>
    <col min="7" max="7" width="47.140625" style="3" customWidth="1"/>
    <col min="8" max="8" width="6.140625" customWidth="1"/>
    <col min="9" max="9" width="43" style="3" customWidth="1"/>
    <col min="10" max="10" width="6" customWidth="1"/>
    <col min="11" max="11" width="46" style="3" customWidth="1"/>
  </cols>
  <sheetData>
    <row r="1" spans="1:11" x14ac:dyDescent="0.3">
      <c r="A1" s="4" t="s">
        <v>311</v>
      </c>
      <c r="C1" s="4" t="s">
        <v>312</v>
      </c>
      <c r="E1" s="4" t="s">
        <v>310</v>
      </c>
      <c r="G1" s="3" t="s">
        <v>104</v>
      </c>
      <c r="I1" s="3" t="s">
        <v>105</v>
      </c>
      <c r="K1" s="3" t="s">
        <v>106</v>
      </c>
    </row>
    <row r="2" spans="1:11" x14ac:dyDescent="0.3">
      <c r="A2" s="4" t="s">
        <v>103</v>
      </c>
      <c r="C2" s="4" t="s">
        <v>103</v>
      </c>
      <c r="E2" s="4" t="s">
        <v>103</v>
      </c>
    </row>
    <row r="3" spans="1:11" x14ac:dyDescent="0.3">
      <c r="A3" s="12" t="s">
        <v>419</v>
      </c>
      <c r="B3" s="13">
        <v>1</v>
      </c>
      <c r="C3" s="12" t="s">
        <v>419</v>
      </c>
      <c r="E3" s="12" t="s">
        <v>419</v>
      </c>
      <c r="G3" s="2" t="s">
        <v>419</v>
      </c>
      <c r="I3" s="2" t="s">
        <v>419</v>
      </c>
      <c r="K3" s="3" t="s">
        <v>339</v>
      </c>
    </row>
    <row r="4" spans="1:11" x14ac:dyDescent="0.3">
      <c r="A4" s="12" t="s">
        <v>420</v>
      </c>
      <c r="B4" s="13">
        <v>2</v>
      </c>
      <c r="C4" s="12" t="s">
        <v>420</v>
      </c>
      <c r="E4" s="12" t="s">
        <v>420</v>
      </c>
      <c r="G4" s="3" t="s">
        <v>420</v>
      </c>
      <c r="I4" s="3" t="s">
        <v>420</v>
      </c>
      <c r="K4" s="3" t="s">
        <v>340</v>
      </c>
    </row>
    <row r="5" spans="1:11" x14ac:dyDescent="0.3">
      <c r="A5" s="12" t="s">
        <v>421</v>
      </c>
      <c r="B5" s="13">
        <v>3</v>
      </c>
      <c r="C5" s="12" t="s">
        <v>421</v>
      </c>
      <c r="E5" s="12" t="s">
        <v>421</v>
      </c>
      <c r="G5" s="3" t="s">
        <v>421</v>
      </c>
      <c r="I5" s="3" t="s">
        <v>421</v>
      </c>
      <c r="K5" s="3" t="s">
        <v>341</v>
      </c>
    </row>
    <row r="6" spans="1:11" x14ac:dyDescent="0.3">
      <c r="A6" s="12" t="s">
        <v>424</v>
      </c>
      <c r="B6" s="13">
        <v>4</v>
      </c>
      <c r="C6" s="15" t="s">
        <v>424</v>
      </c>
      <c r="E6" s="12" t="s">
        <v>424</v>
      </c>
      <c r="G6" s="3" t="s">
        <v>424</v>
      </c>
      <c r="I6" s="3" t="s">
        <v>424</v>
      </c>
      <c r="K6" s="3" t="s">
        <v>342</v>
      </c>
    </row>
    <row r="7" spans="1:11" x14ac:dyDescent="0.3">
      <c r="A7" s="12" t="s">
        <v>428</v>
      </c>
      <c r="B7" s="13">
        <v>5</v>
      </c>
      <c r="C7" s="12" t="s">
        <v>428</v>
      </c>
      <c r="E7" s="12" t="s">
        <v>428</v>
      </c>
      <c r="G7" s="3" t="s">
        <v>428</v>
      </c>
      <c r="I7" s="3" t="s">
        <v>428</v>
      </c>
      <c r="K7" s="3" t="s">
        <v>343</v>
      </c>
    </row>
    <row r="8" spans="1:11" x14ac:dyDescent="0.3">
      <c r="A8" s="12" t="s">
        <v>433</v>
      </c>
      <c r="B8" s="13">
        <v>6</v>
      </c>
      <c r="C8" s="12" t="s">
        <v>433</v>
      </c>
      <c r="E8" s="12" t="s">
        <v>433</v>
      </c>
      <c r="G8" s="2" t="s">
        <v>433</v>
      </c>
      <c r="I8" s="2" t="s">
        <v>433</v>
      </c>
      <c r="K8" s="3" t="s">
        <v>344</v>
      </c>
    </row>
    <row r="9" spans="1:11" x14ac:dyDescent="0.3">
      <c r="A9" s="12" t="s">
        <v>329</v>
      </c>
      <c r="B9" s="13">
        <v>7</v>
      </c>
      <c r="C9" s="12" t="s">
        <v>315</v>
      </c>
      <c r="E9" s="12" t="s">
        <v>329</v>
      </c>
      <c r="G9" s="3" t="s">
        <v>329</v>
      </c>
      <c r="I9" s="3" t="s">
        <v>329</v>
      </c>
      <c r="K9" s="3" t="s">
        <v>345</v>
      </c>
    </row>
    <row r="10" spans="1:11" x14ac:dyDescent="0.3">
      <c r="A10" s="12" t="s">
        <v>354</v>
      </c>
      <c r="B10" s="13">
        <v>8</v>
      </c>
      <c r="C10" s="12" t="s">
        <v>317</v>
      </c>
      <c r="E10" s="12" t="s">
        <v>354</v>
      </c>
      <c r="G10" s="3" t="s">
        <v>354</v>
      </c>
      <c r="I10" s="3" t="s">
        <v>354</v>
      </c>
      <c r="K10" s="3" t="s">
        <v>346</v>
      </c>
    </row>
    <row r="11" spans="1:11" x14ac:dyDescent="0.3">
      <c r="A11" s="12" t="s">
        <v>434</v>
      </c>
      <c r="B11" s="13">
        <v>9</v>
      </c>
      <c r="C11" s="12" t="s">
        <v>318</v>
      </c>
      <c r="E11" s="12" t="s">
        <v>355</v>
      </c>
      <c r="G11" s="3" t="s">
        <v>355</v>
      </c>
      <c r="I11" s="3" t="s">
        <v>355</v>
      </c>
      <c r="K11" s="3" t="s">
        <v>347</v>
      </c>
    </row>
    <row r="12" spans="1:11" x14ac:dyDescent="0.3">
      <c r="A12" s="12" t="s">
        <v>331</v>
      </c>
      <c r="B12" s="13">
        <v>10</v>
      </c>
      <c r="C12" s="12" t="s">
        <v>331</v>
      </c>
      <c r="E12" s="12" t="s">
        <v>331</v>
      </c>
      <c r="G12" s="3" t="s">
        <v>352</v>
      </c>
      <c r="I12" s="3" t="s">
        <v>352</v>
      </c>
      <c r="K12" s="3" t="s">
        <v>348</v>
      </c>
    </row>
    <row r="13" spans="1:11" x14ac:dyDescent="0.3">
      <c r="A13" s="12" t="s">
        <v>367</v>
      </c>
      <c r="B13" s="13">
        <v>11</v>
      </c>
      <c r="C13" s="12" t="s">
        <v>370</v>
      </c>
      <c r="E13" s="12" t="s">
        <v>370</v>
      </c>
      <c r="G13" s="3" t="s">
        <v>353</v>
      </c>
      <c r="I13" s="3" t="s">
        <v>353</v>
      </c>
      <c r="K13" s="3" t="s">
        <v>349</v>
      </c>
    </row>
    <row r="14" spans="1:11" x14ac:dyDescent="0.3">
      <c r="A14" s="12" t="s">
        <v>332</v>
      </c>
      <c r="B14" s="13">
        <v>12</v>
      </c>
      <c r="C14" s="12" t="s">
        <v>371</v>
      </c>
      <c r="E14" s="12" t="s">
        <v>371</v>
      </c>
      <c r="G14" s="3" t="s">
        <v>330</v>
      </c>
      <c r="I14" s="3" t="s">
        <v>330</v>
      </c>
      <c r="K14" s="3" t="s">
        <v>305</v>
      </c>
    </row>
    <row r="15" spans="1:11" x14ac:dyDescent="0.3">
      <c r="A15" s="12" t="s">
        <v>369</v>
      </c>
      <c r="B15" s="13">
        <v>13</v>
      </c>
      <c r="C15" s="12" t="s">
        <v>373</v>
      </c>
      <c r="E15" s="12" t="s">
        <v>332</v>
      </c>
      <c r="G15" s="3" t="s">
        <v>357</v>
      </c>
      <c r="I15" s="3" t="s">
        <v>357</v>
      </c>
      <c r="K15" s="3" t="s">
        <v>306</v>
      </c>
    </row>
    <row r="16" spans="1:11" x14ac:dyDescent="0.3">
      <c r="A16" s="12" t="s">
        <v>313</v>
      </c>
      <c r="B16" s="13">
        <v>14</v>
      </c>
      <c r="C16" s="12" t="s">
        <v>359</v>
      </c>
      <c r="E16" s="12" t="s">
        <v>435</v>
      </c>
      <c r="G16" s="3" t="s">
        <v>332</v>
      </c>
      <c r="I16" s="3" t="s">
        <v>332</v>
      </c>
      <c r="K16" s="3" t="s">
        <v>307</v>
      </c>
    </row>
    <row r="17" spans="1:11" x14ac:dyDescent="0.3">
      <c r="A17" s="12" t="s">
        <v>358</v>
      </c>
      <c r="B17" s="13">
        <v>15</v>
      </c>
      <c r="C17" s="12" t="s">
        <v>358</v>
      </c>
      <c r="E17" s="12" t="s">
        <v>358</v>
      </c>
      <c r="G17" s="3" t="s">
        <v>356</v>
      </c>
      <c r="I17" s="3" t="s">
        <v>356</v>
      </c>
      <c r="K17" s="3" t="s">
        <v>308</v>
      </c>
    </row>
    <row r="18" spans="1:11" x14ac:dyDescent="0.3">
      <c r="A18" s="12" t="s">
        <v>325</v>
      </c>
      <c r="B18" s="13">
        <v>16</v>
      </c>
      <c r="C18" s="12" t="s">
        <v>333</v>
      </c>
      <c r="E18" s="12" t="s">
        <v>325</v>
      </c>
      <c r="G18" s="3" t="s">
        <v>334</v>
      </c>
      <c r="I18" s="3" t="s">
        <v>334</v>
      </c>
      <c r="K18" s="3" t="s">
        <v>290</v>
      </c>
    </row>
    <row r="19" spans="1:11" x14ac:dyDescent="0.3">
      <c r="A19" s="12" t="s">
        <v>324</v>
      </c>
      <c r="B19" s="13">
        <v>17</v>
      </c>
      <c r="C19" s="12" t="s">
        <v>360</v>
      </c>
      <c r="E19" s="12" t="s">
        <v>324</v>
      </c>
      <c r="G19" s="3" t="s">
        <v>335</v>
      </c>
      <c r="I19" s="3" t="s">
        <v>335</v>
      </c>
      <c r="K19" s="3" t="s">
        <v>291</v>
      </c>
    </row>
    <row r="20" spans="1:11" x14ac:dyDescent="0.3">
      <c r="A20" s="12" t="s">
        <v>361</v>
      </c>
      <c r="B20" s="13">
        <v>18</v>
      </c>
      <c r="C20" s="12" t="s">
        <v>322</v>
      </c>
      <c r="E20" s="12" t="s">
        <v>373</v>
      </c>
      <c r="G20" s="3" t="s">
        <v>336</v>
      </c>
      <c r="I20" s="3" t="s">
        <v>336</v>
      </c>
      <c r="K20" s="3" t="s">
        <v>292</v>
      </c>
    </row>
    <row r="21" spans="1:11" x14ac:dyDescent="0.3">
      <c r="A21" s="12" t="s">
        <v>363</v>
      </c>
      <c r="B21" s="13">
        <v>19</v>
      </c>
      <c r="C21" s="12" t="s">
        <v>326</v>
      </c>
      <c r="E21" s="12" t="s">
        <v>359</v>
      </c>
      <c r="G21" s="3" t="s">
        <v>337</v>
      </c>
      <c r="I21" s="3" t="s">
        <v>337</v>
      </c>
      <c r="K21" s="3" t="s">
        <v>293</v>
      </c>
    </row>
    <row r="22" spans="1:11" x14ac:dyDescent="0.3">
      <c r="A22" s="12" t="s">
        <v>365</v>
      </c>
      <c r="B22" s="13">
        <v>20</v>
      </c>
      <c r="C22" s="12" t="s">
        <v>327</v>
      </c>
      <c r="E22" s="12" t="s">
        <v>360</v>
      </c>
      <c r="G22" s="3" t="s">
        <v>338</v>
      </c>
      <c r="I22" s="3" t="s">
        <v>338</v>
      </c>
      <c r="K22" s="3" t="s">
        <v>294</v>
      </c>
    </row>
    <row r="24" spans="1:11" x14ac:dyDescent="0.3">
      <c r="A24" s="4" t="s">
        <v>102</v>
      </c>
      <c r="B24" s="13"/>
      <c r="C24" s="4" t="s">
        <v>102</v>
      </c>
      <c r="E24" s="4" t="s">
        <v>102</v>
      </c>
    </row>
    <row r="25" spans="1:11" x14ac:dyDescent="0.3">
      <c r="A25" s="12" t="s">
        <v>334</v>
      </c>
      <c r="B25" s="14">
        <v>1</v>
      </c>
      <c r="C25" s="15" t="s">
        <v>334</v>
      </c>
      <c r="E25" s="12" t="s">
        <v>334</v>
      </c>
    </row>
    <row r="26" spans="1:11" x14ac:dyDescent="0.3">
      <c r="A26" s="12" t="s">
        <v>335</v>
      </c>
      <c r="B26" s="14">
        <v>2</v>
      </c>
      <c r="C26" s="15" t="s">
        <v>335</v>
      </c>
      <c r="E26" s="12" t="s">
        <v>335</v>
      </c>
    </row>
    <row r="27" spans="1:11" x14ac:dyDescent="0.3">
      <c r="A27" s="12" t="s">
        <v>336</v>
      </c>
      <c r="B27" s="14">
        <v>3</v>
      </c>
      <c r="C27" s="12" t="s">
        <v>336</v>
      </c>
      <c r="E27" s="12" t="s">
        <v>336</v>
      </c>
    </row>
    <row r="28" spans="1:11" x14ac:dyDescent="0.3">
      <c r="A28" s="12" t="s">
        <v>337</v>
      </c>
      <c r="B28" s="14">
        <v>4</v>
      </c>
      <c r="C28" s="12" t="s">
        <v>337</v>
      </c>
      <c r="E28" s="12" t="s">
        <v>337</v>
      </c>
    </row>
    <row r="29" spans="1:11" x14ac:dyDescent="0.3">
      <c r="A29" s="12" t="s">
        <v>338</v>
      </c>
      <c r="B29" s="14">
        <v>5</v>
      </c>
      <c r="C29" s="12" t="s">
        <v>338</v>
      </c>
      <c r="E29" s="12" t="s">
        <v>338</v>
      </c>
    </row>
    <row r="30" spans="1:11" x14ac:dyDescent="0.3">
      <c r="A30" s="12" t="s">
        <v>339</v>
      </c>
      <c r="B30" s="14">
        <v>6</v>
      </c>
      <c r="C30" s="12" t="s">
        <v>339</v>
      </c>
      <c r="E30" s="12" t="s">
        <v>339</v>
      </c>
    </row>
    <row r="31" spans="1:11" x14ac:dyDescent="0.3">
      <c r="A31" s="12" t="s">
        <v>340</v>
      </c>
      <c r="B31" s="14">
        <v>7</v>
      </c>
      <c r="C31" s="12" t="s">
        <v>340</v>
      </c>
      <c r="E31" s="12" t="s">
        <v>340</v>
      </c>
    </row>
    <row r="32" spans="1:11" x14ac:dyDescent="0.3">
      <c r="A32" s="12" t="s">
        <v>341</v>
      </c>
      <c r="B32" s="14">
        <v>8</v>
      </c>
      <c r="C32" s="12" t="s">
        <v>341</v>
      </c>
      <c r="E32" s="12" t="s">
        <v>341</v>
      </c>
    </row>
    <row r="33" spans="1:5" x14ac:dyDescent="0.3">
      <c r="A33" s="12" t="s">
        <v>342</v>
      </c>
      <c r="B33" s="14">
        <v>9</v>
      </c>
      <c r="C33" s="12" t="s">
        <v>342</v>
      </c>
      <c r="E33" s="12" t="s">
        <v>342</v>
      </c>
    </row>
    <row r="34" spans="1:5" x14ac:dyDescent="0.3">
      <c r="A34" s="12" t="s">
        <v>343</v>
      </c>
      <c r="B34" s="14">
        <v>10</v>
      </c>
      <c r="C34" s="12" t="s">
        <v>343</v>
      </c>
      <c r="E34" s="12" t="s">
        <v>343</v>
      </c>
    </row>
    <row r="35" spans="1:5" x14ac:dyDescent="0.3">
      <c r="A35" s="12" t="s">
        <v>344</v>
      </c>
      <c r="B35" s="14">
        <v>11</v>
      </c>
      <c r="C35" s="12" t="s">
        <v>344</v>
      </c>
      <c r="E35" s="12" t="s">
        <v>344</v>
      </c>
    </row>
    <row r="36" spans="1:5" x14ac:dyDescent="0.3">
      <c r="A36" s="12" t="s">
        <v>345</v>
      </c>
      <c r="B36" s="14">
        <v>12</v>
      </c>
      <c r="C36" s="12" t="s">
        <v>345</v>
      </c>
      <c r="E36" s="12" t="s">
        <v>345</v>
      </c>
    </row>
    <row r="37" spans="1:5" x14ac:dyDescent="0.3">
      <c r="A37" s="12" t="s">
        <v>346</v>
      </c>
      <c r="B37" s="14">
        <v>13</v>
      </c>
      <c r="C37" s="12" t="s">
        <v>346</v>
      </c>
      <c r="E37" s="12" t="s">
        <v>346</v>
      </c>
    </row>
    <row r="38" spans="1:5" x14ac:dyDescent="0.3">
      <c r="A38" s="12" t="s">
        <v>347</v>
      </c>
      <c r="B38" s="14">
        <v>14</v>
      </c>
      <c r="C38" s="12" t="s">
        <v>347</v>
      </c>
      <c r="E38" s="12" t="s">
        <v>347</v>
      </c>
    </row>
    <row r="39" spans="1:5" x14ac:dyDescent="0.3">
      <c r="A39" s="12" t="s">
        <v>348</v>
      </c>
      <c r="B39" s="14">
        <v>15</v>
      </c>
      <c r="C39" s="12" t="s">
        <v>348</v>
      </c>
      <c r="E39" s="12" t="s">
        <v>348</v>
      </c>
    </row>
    <row r="40" spans="1:5" x14ac:dyDescent="0.3">
      <c r="A40" s="12" t="s">
        <v>349</v>
      </c>
      <c r="B40" s="14">
        <v>16</v>
      </c>
      <c r="C40" s="12" t="s">
        <v>349</v>
      </c>
      <c r="E40" s="12" t="s">
        <v>349</v>
      </c>
    </row>
    <row r="41" spans="1:5" x14ac:dyDescent="0.3">
      <c r="A41" s="12" t="s">
        <v>305</v>
      </c>
      <c r="B41" s="14">
        <v>17</v>
      </c>
      <c r="C41" s="12" t="s">
        <v>305</v>
      </c>
      <c r="E41" s="12" t="s">
        <v>305</v>
      </c>
    </row>
    <row r="42" spans="1:5" x14ac:dyDescent="0.3">
      <c r="A42" s="12" t="s">
        <v>306</v>
      </c>
      <c r="B42" s="14">
        <v>18</v>
      </c>
      <c r="C42" s="12" t="s">
        <v>306</v>
      </c>
      <c r="E42" s="12" t="s">
        <v>306</v>
      </c>
    </row>
    <row r="44" spans="1:5" x14ac:dyDescent="0.3">
      <c r="A44" s="4" t="s">
        <v>101</v>
      </c>
      <c r="C44" s="4" t="s">
        <v>101</v>
      </c>
      <c r="E44" s="4" t="s">
        <v>101</v>
      </c>
    </row>
    <row r="46" spans="1:5" x14ac:dyDescent="0.3">
      <c r="A46" s="12" t="s">
        <v>307</v>
      </c>
      <c r="B46" s="13">
        <v>1</v>
      </c>
      <c r="C46" s="12" t="s">
        <v>307</v>
      </c>
      <c r="E46" s="12" t="s">
        <v>307</v>
      </c>
    </row>
    <row r="47" spans="1:5" x14ac:dyDescent="0.3">
      <c r="A47" s="12" t="s">
        <v>308</v>
      </c>
      <c r="B47" s="13">
        <v>2</v>
      </c>
      <c r="C47" s="12" t="s">
        <v>308</v>
      </c>
      <c r="E47" s="12" t="s">
        <v>308</v>
      </c>
    </row>
    <row r="48" spans="1:5" x14ac:dyDescent="0.3">
      <c r="A48" s="12" t="s">
        <v>290</v>
      </c>
      <c r="B48" s="13">
        <v>3</v>
      </c>
      <c r="C48" s="12" t="s">
        <v>290</v>
      </c>
      <c r="E48" s="12" t="s">
        <v>290</v>
      </c>
    </row>
    <row r="49" spans="1:5" x14ac:dyDescent="0.3">
      <c r="A49" s="12" t="s">
        <v>291</v>
      </c>
      <c r="B49" s="13">
        <v>4</v>
      </c>
      <c r="C49" s="12" t="s">
        <v>291</v>
      </c>
      <c r="E49" s="12" t="s">
        <v>291</v>
      </c>
    </row>
    <row r="50" spans="1:5" x14ac:dyDescent="0.3">
      <c r="A50" s="12" t="s">
        <v>292</v>
      </c>
      <c r="B50" s="13">
        <v>5</v>
      </c>
      <c r="C50" s="12" t="s">
        <v>292</v>
      </c>
      <c r="E50" s="12" t="s">
        <v>292</v>
      </c>
    </row>
    <row r="51" spans="1:5" x14ac:dyDescent="0.3">
      <c r="A51" s="12" t="s">
        <v>293</v>
      </c>
      <c r="B51" s="13">
        <v>6</v>
      </c>
      <c r="C51" s="12" t="s">
        <v>293</v>
      </c>
      <c r="E51" s="12" t="s">
        <v>293</v>
      </c>
    </row>
    <row r="52" spans="1:5" x14ac:dyDescent="0.3">
      <c r="A52" s="12" t="s">
        <v>294</v>
      </c>
      <c r="B52" s="13">
        <v>7</v>
      </c>
      <c r="C52" s="12" t="s">
        <v>294</v>
      </c>
      <c r="E52" s="12" t="s">
        <v>294</v>
      </c>
    </row>
    <row r="53" spans="1:5" x14ac:dyDescent="0.3">
      <c r="A53" s="12" t="s">
        <v>309</v>
      </c>
      <c r="B53" s="13">
        <v>8</v>
      </c>
      <c r="C53" s="12" t="s">
        <v>309</v>
      </c>
      <c r="E53" s="12" t="s">
        <v>309</v>
      </c>
    </row>
    <row r="54" spans="1:5" x14ac:dyDescent="0.3">
      <c r="A54" s="15" t="s">
        <v>303</v>
      </c>
      <c r="B54" s="13">
        <v>9</v>
      </c>
      <c r="C54" s="15" t="s">
        <v>303</v>
      </c>
      <c r="E54" s="15" t="s">
        <v>303</v>
      </c>
    </row>
    <row r="55" spans="1:5" x14ac:dyDescent="0.3">
      <c r="A55" s="12" t="s">
        <v>304</v>
      </c>
      <c r="B55" s="13">
        <v>10</v>
      </c>
      <c r="C55" s="12" t="s">
        <v>304</v>
      </c>
      <c r="E55" s="12" t="s">
        <v>304</v>
      </c>
    </row>
    <row r="56" spans="1:5" x14ac:dyDescent="0.3">
      <c r="A56" s="12" t="s">
        <v>287</v>
      </c>
      <c r="B56" s="13">
        <v>11</v>
      </c>
      <c r="C56" s="12" t="s">
        <v>287</v>
      </c>
      <c r="E56" s="12" t="s">
        <v>287</v>
      </c>
    </row>
    <row r="57" spans="1:5" x14ac:dyDescent="0.3">
      <c r="A57" s="12" t="s">
        <v>288</v>
      </c>
      <c r="B57" s="13">
        <v>12</v>
      </c>
      <c r="C57" s="12" t="s">
        <v>288</v>
      </c>
      <c r="E57" s="12" t="s">
        <v>288</v>
      </c>
    </row>
    <row r="58" spans="1:5" x14ac:dyDescent="0.3">
      <c r="A58" s="12" t="s">
        <v>314</v>
      </c>
      <c r="B58" s="13">
        <v>13</v>
      </c>
      <c r="C58" s="12" t="s">
        <v>362</v>
      </c>
      <c r="E58" s="12" t="s">
        <v>374</v>
      </c>
    </row>
    <row r="59" spans="1:5" x14ac:dyDescent="0.3">
      <c r="A59" s="12" t="s">
        <v>316</v>
      </c>
      <c r="B59" s="13">
        <v>14</v>
      </c>
      <c r="C59" s="12" t="s">
        <v>364</v>
      </c>
      <c r="E59" s="12" t="s">
        <v>375</v>
      </c>
    </row>
    <row r="60" spans="1:5" x14ac:dyDescent="0.3">
      <c r="A60" s="12" t="s">
        <v>319</v>
      </c>
      <c r="B60" s="13">
        <v>15</v>
      </c>
      <c r="C60" s="12" t="s">
        <v>328</v>
      </c>
      <c r="E60" s="12" t="s">
        <v>376</v>
      </c>
    </row>
    <row r="61" spans="1:5" x14ac:dyDescent="0.3">
      <c r="A61" s="12" t="s">
        <v>320</v>
      </c>
      <c r="B61" s="13">
        <v>16</v>
      </c>
      <c r="C61" s="12" t="s">
        <v>442</v>
      </c>
      <c r="E61" s="12" t="s">
        <v>362</v>
      </c>
    </row>
    <row r="62" spans="1:5" x14ac:dyDescent="0.3">
      <c r="A62" s="12" t="s">
        <v>321</v>
      </c>
      <c r="B62" s="13">
        <v>17</v>
      </c>
      <c r="C62" s="12"/>
      <c r="E62" s="12" t="s">
        <v>316</v>
      </c>
    </row>
    <row r="63" spans="1:5" x14ac:dyDescent="0.3">
      <c r="A63" s="12" t="s">
        <v>323</v>
      </c>
      <c r="B63" s="13">
        <v>18</v>
      </c>
      <c r="C63" s="12"/>
      <c r="E63" s="12" t="s">
        <v>364</v>
      </c>
    </row>
  </sheetData>
  <pageMargins left="0.7" right="0.7" top="0.75" bottom="0.75" header="0.3" footer="0.3"/>
  <pageSetup paperSize="9" scale="4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9B3A1F-15DA-4290-9996-AC4C12DDC3A8}">
  <sheetPr>
    <pageSetUpPr fitToPage="1"/>
  </sheetPr>
  <dimension ref="A1:I22"/>
  <sheetViews>
    <sheetView workbookViewId="0">
      <selection activeCell="C22" sqref="C22"/>
    </sheetView>
  </sheetViews>
  <sheetFormatPr baseColWidth="10" defaultRowHeight="15" x14ac:dyDescent="0.25"/>
  <cols>
    <col min="1" max="1" width="48.85546875" customWidth="1"/>
    <col min="3" max="3" width="48.85546875" customWidth="1"/>
    <col min="5" max="5" width="48.85546875" customWidth="1"/>
    <col min="7" max="7" width="48.85546875" customWidth="1"/>
  </cols>
  <sheetData>
    <row r="1" spans="1:9" ht="18.75" x14ac:dyDescent="0.3">
      <c r="A1" s="3" t="s">
        <v>351</v>
      </c>
      <c r="C1" s="3" t="s">
        <v>350</v>
      </c>
      <c r="E1" s="3" t="s">
        <v>312</v>
      </c>
      <c r="G1" s="3" t="s">
        <v>310</v>
      </c>
    </row>
    <row r="3" spans="1:9" ht="18.75" x14ac:dyDescent="0.3">
      <c r="A3" s="12" t="s">
        <v>334</v>
      </c>
      <c r="B3" s="13">
        <v>1</v>
      </c>
      <c r="C3" s="12" t="s">
        <v>334</v>
      </c>
      <c r="D3" s="13"/>
      <c r="E3" s="12" t="s">
        <v>334</v>
      </c>
      <c r="F3" s="13"/>
      <c r="G3" s="12" t="s">
        <v>334</v>
      </c>
      <c r="I3" s="13"/>
    </row>
    <row r="4" spans="1:9" ht="18.75" x14ac:dyDescent="0.3">
      <c r="A4" s="12" t="s">
        <v>335</v>
      </c>
      <c r="B4" s="13">
        <v>2</v>
      </c>
      <c r="C4" s="12" t="s">
        <v>335</v>
      </c>
      <c r="D4" s="13"/>
      <c r="E4" s="12" t="s">
        <v>335</v>
      </c>
      <c r="F4" s="13"/>
      <c r="G4" s="12" t="s">
        <v>335</v>
      </c>
      <c r="I4" s="13"/>
    </row>
    <row r="5" spans="1:9" ht="18.75" x14ac:dyDescent="0.3">
      <c r="A5" s="12" t="s">
        <v>336</v>
      </c>
      <c r="B5" s="13">
        <v>3</v>
      </c>
      <c r="C5" s="12" t="s">
        <v>336</v>
      </c>
      <c r="D5" s="13"/>
      <c r="E5" s="12" t="s">
        <v>336</v>
      </c>
      <c r="F5" s="13"/>
      <c r="G5" s="12" t="s">
        <v>336</v>
      </c>
      <c r="I5" s="13"/>
    </row>
    <row r="6" spans="1:9" ht="18.75" x14ac:dyDescent="0.3">
      <c r="A6" s="12" t="s">
        <v>337</v>
      </c>
      <c r="B6" s="13">
        <v>4</v>
      </c>
      <c r="C6" s="12" t="s">
        <v>337</v>
      </c>
      <c r="D6" s="13"/>
      <c r="E6" s="12" t="s">
        <v>337</v>
      </c>
      <c r="F6" s="13"/>
      <c r="G6" s="12" t="s">
        <v>337</v>
      </c>
      <c r="I6" s="13"/>
    </row>
    <row r="7" spans="1:9" ht="18.75" x14ac:dyDescent="0.3">
      <c r="A7" s="12" t="s">
        <v>338</v>
      </c>
      <c r="B7" s="13">
        <v>5</v>
      </c>
      <c r="C7" s="12" t="s">
        <v>338</v>
      </c>
      <c r="D7" s="13"/>
      <c r="E7" s="12" t="s">
        <v>338</v>
      </c>
      <c r="F7" s="13"/>
      <c r="G7" s="12" t="s">
        <v>338</v>
      </c>
      <c r="I7" s="13"/>
    </row>
    <row r="8" spans="1:9" ht="18.75" x14ac:dyDescent="0.3">
      <c r="A8" s="12" t="s">
        <v>339</v>
      </c>
      <c r="B8" s="13">
        <v>6</v>
      </c>
      <c r="C8" s="12" t="s">
        <v>339</v>
      </c>
      <c r="D8" s="13"/>
      <c r="E8" s="12" t="s">
        <v>339</v>
      </c>
      <c r="F8" s="13"/>
      <c r="G8" s="12" t="s">
        <v>339</v>
      </c>
      <c r="I8" s="13"/>
    </row>
    <row r="9" spans="1:9" ht="18.75" x14ac:dyDescent="0.3">
      <c r="A9" s="12" t="s">
        <v>340</v>
      </c>
      <c r="B9" s="13">
        <v>7</v>
      </c>
      <c r="C9" s="12" t="s">
        <v>340</v>
      </c>
      <c r="D9" s="13"/>
      <c r="E9" s="12" t="s">
        <v>340</v>
      </c>
      <c r="F9" s="13"/>
      <c r="G9" s="12" t="s">
        <v>340</v>
      </c>
      <c r="I9" s="13"/>
    </row>
    <row r="10" spans="1:9" ht="18.75" x14ac:dyDescent="0.3">
      <c r="A10" s="12" t="s">
        <v>341</v>
      </c>
      <c r="B10" s="13">
        <v>8</v>
      </c>
      <c r="C10" s="12" t="s">
        <v>341</v>
      </c>
      <c r="D10" s="13"/>
      <c r="E10" s="12" t="s">
        <v>341</v>
      </c>
      <c r="F10" s="13"/>
      <c r="G10" s="12" t="s">
        <v>341</v>
      </c>
      <c r="I10" s="13"/>
    </row>
    <row r="11" spans="1:9" ht="18.75" x14ac:dyDescent="0.3">
      <c r="A11" s="12" t="s">
        <v>342</v>
      </c>
      <c r="B11" s="13">
        <v>9</v>
      </c>
      <c r="C11" s="12" t="s">
        <v>342</v>
      </c>
      <c r="D11" s="13"/>
      <c r="E11" s="12" t="s">
        <v>342</v>
      </c>
      <c r="F11" s="13"/>
      <c r="G11" s="12" t="s">
        <v>342</v>
      </c>
      <c r="I11" s="13"/>
    </row>
    <row r="12" spans="1:9" ht="18.75" x14ac:dyDescent="0.3">
      <c r="A12" s="12" t="s">
        <v>343</v>
      </c>
      <c r="B12" s="13">
        <v>10</v>
      </c>
      <c r="C12" s="12" t="s">
        <v>343</v>
      </c>
      <c r="D12" s="13"/>
      <c r="E12" s="12" t="s">
        <v>343</v>
      </c>
      <c r="F12" s="13"/>
      <c r="G12" s="12" t="s">
        <v>343</v>
      </c>
      <c r="I12" s="13"/>
    </row>
    <row r="13" spans="1:9" ht="15.75" x14ac:dyDescent="0.25">
      <c r="A13" s="15" t="s">
        <v>344</v>
      </c>
      <c r="B13" s="13">
        <v>11</v>
      </c>
      <c r="C13" s="15" t="s">
        <v>344</v>
      </c>
      <c r="D13" s="13"/>
      <c r="E13" s="15" t="s">
        <v>344</v>
      </c>
      <c r="F13" s="13"/>
      <c r="G13" s="15" t="s">
        <v>344</v>
      </c>
      <c r="I13" s="13"/>
    </row>
    <row r="14" spans="1:9" ht="18.75" x14ac:dyDescent="0.3">
      <c r="A14" s="12" t="s">
        <v>345</v>
      </c>
      <c r="B14" s="13">
        <v>12</v>
      </c>
      <c r="C14" s="12" t="s">
        <v>345</v>
      </c>
      <c r="D14" s="13"/>
      <c r="E14" s="12" t="s">
        <v>345</v>
      </c>
      <c r="F14" s="13"/>
      <c r="G14" s="12" t="s">
        <v>345</v>
      </c>
      <c r="I14" s="13"/>
    </row>
    <row r="15" spans="1:9" ht="18.75" x14ac:dyDescent="0.3">
      <c r="A15" s="12" t="s">
        <v>346</v>
      </c>
      <c r="B15" s="13">
        <v>13</v>
      </c>
      <c r="C15" s="12" t="s">
        <v>346</v>
      </c>
      <c r="D15" s="13"/>
      <c r="E15" s="12" t="s">
        <v>346</v>
      </c>
      <c r="F15" s="13"/>
      <c r="G15" s="12" t="s">
        <v>346</v>
      </c>
      <c r="I15" s="13"/>
    </row>
    <row r="16" spans="1:9" ht="18.75" x14ac:dyDescent="0.3">
      <c r="A16" s="12" t="s">
        <v>347</v>
      </c>
      <c r="B16" s="13">
        <v>14</v>
      </c>
      <c r="C16" s="12" t="s">
        <v>347</v>
      </c>
      <c r="D16" s="13"/>
      <c r="E16" s="12" t="s">
        <v>347</v>
      </c>
      <c r="F16" s="13"/>
      <c r="G16" s="12" t="s">
        <v>347</v>
      </c>
      <c r="I16" s="13"/>
    </row>
    <row r="17" spans="1:9" ht="18.75" x14ac:dyDescent="0.3">
      <c r="A17" s="12" t="s">
        <v>329</v>
      </c>
      <c r="B17" s="13">
        <v>15</v>
      </c>
      <c r="C17" s="12" t="s">
        <v>329</v>
      </c>
      <c r="D17" s="13"/>
      <c r="E17" s="12" t="s">
        <v>442</v>
      </c>
      <c r="F17" s="13"/>
      <c r="G17" s="12" t="s">
        <v>355</v>
      </c>
      <c r="I17" s="13"/>
    </row>
    <row r="18" spans="1:9" ht="18.75" x14ac:dyDescent="0.3">
      <c r="A18" s="12" t="s">
        <v>408</v>
      </c>
      <c r="B18" s="13">
        <v>16</v>
      </c>
      <c r="C18" s="12" t="s">
        <v>434</v>
      </c>
      <c r="D18" s="13"/>
      <c r="E18" s="12" t="s">
        <v>322</v>
      </c>
      <c r="F18" s="13"/>
      <c r="G18" s="12" t="s">
        <v>391</v>
      </c>
      <c r="I18" s="13"/>
    </row>
    <row r="19" spans="1:9" ht="18.75" x14ac:dyDescent="0.3">
      <c r="A19" s="12" t="s">
        <v>409</v>
      </c>
      <c r="B19" s="13">
        <v>17</v>
      </c>
      <c r="C19" s="12" t="s">
        <v>313</v>
      </c>
      <c r="D19" s="13"/>
      <c r="E19" s="12" t="s">
        <v>328</v>
      </c>
      <c r="F19" s="13"/>
      <c r="G19" s="12" t="s">
        <v>435</v>
      </c>
      <c r="I19" s="13"/>
    </row>
    <row r="20" spans="1:9" ht="18.75" x14ac:dyDescent="0.3">
      <c r="A20" s="12" t="s">
        <v>304</v>
      </c>
      <c r="B20" s="13">
        <v>18</v>
      </c>
      <c r="C20" s="12" t="s">
        <v>314</v>
      </c>
      <c r="D20" s="13"/>
      <c r="E20" s="12" t="s">
        <v>333</v>
      </c>
      <c r="F20" s="13"/>
      <c r="G20" s="12" t="s">
        <v>392</v>
      </c>
      <c r="I20" s="13"/>
    </row>
    <row r="21" spans="1:9" ht="18.75" x14ac:dyDescent="0.3">
      <c r="A21" s="12"/>
      <c r="B21" s="13">
        <v>19</v>
      </c>
      <c r="C21" s="12" t="s">
        <v>365</v>
      </c>
      <c r="D21" s="13"/>
      <c r="E21" s="12"/>
      <c r="F21" s="13"/>
      <c r="G21" s="12" t="s">
        <v>440</v>
      </c>
      <c r="I21" s="13"/>
    </row>
    <row r="22" spans="1:9" ht="18.75" x14ac:dyDescent="0.3">
      <c r="A22" s="12"/>
      <c r="B22" s="13">
        <v>20</v>
      </c>
      <c r="C22" s="12"/>
      <c r="D22" s="13"/>
      <c r="E22" s="12"/>
      <c r="F22" s="13"/>
      <c r="G22" s="12" t="s">
        <v>441</v>
      </c>
      <c r="I22" s="13"/>
    </row>
  </sheetData>
  <pageMargins left="0.7" right="0.7" top="0.75" bottom="0.75" header="0.3" footer="0.3"/>
  <pageSetup paperSize="9" scale="5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9D0A38-ACBD-42F9-BDEE-94274E45DC4B}">
  <dimension ref="A1:K63"/>
  <sheetViews>
    <sheetView zoomScaleNormal="100" workbookViewId="0">
      <pane ySplit="1" topLeftCell="A2" activePane="bottomLeft" state="frozen"/>
      <selection activeCell="C21" sqref="C21"/>
      <selection pane="bottomLeft" activeCell="I27" sqref="I27"/>
    </sheetView>
  </sheetViews>
  <sheetFormatPr baseColWidth="10" defaultRowHeight="18.75" x14ac:dyDescent="0.3"/>
  <cols>
    <col min="1" max="1" width="44.5703125" style="3" customWidth="1"/>
    <col min="2" max="2" width="6.28515625" customWidth="1"/>
    <col min="3" max="3" width="47.28515625" style="3" customWidth="1"/>
    <col min="4" max="4" width="7.140625" style="3" customWidth="1"/>
    <col min="5" max="5" width="47" style="3" customWidth="1"/>
    <col min="6" max="6" width="6.85546875" customWidth="1"/>
    <col min="7" max="7" width="47.140625" style="3" customWidth="1"/>
    <col min="8" max="8" width="6.140625" customWidth="1"/>
    <col min="9" max="9" width="43" style="3" customWidth="1"/>
    <col min="10" max="10" width="6" customWidth="1"/>
    <col min="11" max="11" width="46" style="3" customWidth="1"/>
  </cols>
  <sheetData>
    <row r="1" spans="1:11" x14ac:dyDescent="0.3">
      <c r="A1" s="4" t="s">
        <v>311</v>
      </c>
      <c r="C1" s="4" t="s">
        <v>312</v>
      </c>
      <c r="E1" s="4" t="s">
        <v>310</v>
      </c>
      <c r="G1" s="3" t="s">
        <v>104</v>
      </c>
      <c r="I1" s="3" t="s">
        <v>105</v>
      </c>
      <c r="K1" s="3" t="s">
        <v>106</v>
      </c>
    </row>
    <row r="2" spans="1:11" x14ac:dyDescent="0.3">
      <c r="A2" s="4" t="s">
        <v>103</v>
      </c>
      <c r="C2" s="4" t="s">
        <v>103</v>
      </c>
      <c r="E2" s="4" t="s">
        <v>103</v>
      </c>
    </row>
    <row r="3" spans="1:11" x14ac:dyDescent="0.3">
      <c r="A3" s="12" t="s">
        <v>393</v>
      </c>
      <c r="B3" s="13">
        <v>1</v>
      </c>
      <c r="C3" s="12" t="s">
        <v>393</v>
      </c>
      <c r="E3" s="12" t="s">
        <v>393</v>
      </c>
      <c r="G3" s="2" t="s">
        <v>393</v>
      </c>
      <c r="I3" s="2" t="s">
        <v>393</v>
      </c>
      <c r="J3" s="13">
        <v>1</v>
      </c>
      <c r="K3" s="3" t="s">
        <v>298</v>
      </c>
    </row>
    <row r="4" spans="1:11" x14ac:dyDescent="0.3">
      <c r="A4" s="12" t="s">
        <v>394</v>
      </c>
      <c r="B4" s="13">
        <v>2</v>
      </c>
      <c r="C4" s="12" t="s">
        <v>394</v>
      </c>
      <c r="E4" s="12" t="s">
        <v>394</v>
      </c>
      <c r="G4" s="3" t="s">
        <v>394</v>
      </c>
      <c r="I4" s="3" t="s">
        <v>394</v>
      </c>
      <c r="J4" s="13">
        <v>2</v>
      </c>
      <c r="K4" s="3" t="s">
        <v>299</v>
      </c>
    </row>
    <row r="5" spans="1:11" x14ac:dyDescent="0.3">
      <c r="A5" s="12" t="s">
        <v>395</v>
      </c>
      <c r="B5" s="13">
        <v>3</v>
      </c>
      <c r="C5" s="12" t="s">
        <v>395</v>
      </c>
      <c r="E5" s="12" t="s">
        <v>395</v>
      </c>
      <c r="G5" s="3" t="s">
        <v>395</v>
      </c>
      <c r="I5" s="3" t="s">
        <v>395</v>
      </c>
      <c r="J5" s="13">
        <v>3</v>
      </c>
      <c r="K5" s="3" t="s">
        <v>300</v>
      </c>
    </row>
    <row r="6" spans="1:11" x14ac:dyDescent="0.3">
      <c r="A6" s="12" t="s">
        <v>396</v>
      </c>
      <c r="B6" s="13">
        <v>4</v>
      </c>
      <c r="C6" s="15" t="s">
        <v>396</v>
      </c>
      <c r="E6" s="12" t="s">
        <v>396</v>
      </c>
      <c r="G6" s="3" t="s">
        <v>396</v>
      </c>
      <c r="I6" s="3" t="s">
        <v>396</v>
      </c>
      <c r="J6" s="13">
        <v>4</v>
      </c>
      <c r="K6" s="3" t="s">
        <v>301</v>
      </c>
    </row>
    <row r="7" spans="1:11" x14ac:dyDescent="0.3">
      <c r="A7" s="12" t="s">
        <v>397</v>
      </c>
      <c r="B7" s="13">
        <v>5</v>
      </c>
      <c r="C7" s="12" t="s">
        <v>397</v>
      </c>
      <c r="E7" s="12" t="s">
        <v>397</v>
      </c>
      <c r="G7" s="3" t="s">
        <v>397</v>
      </c>
      <c r="I7" s="3" t="s">
        <v>397</v>
      </c>
      <c r="J7" s="13">
        <v>5</v>
      </c>
      <c r="K7" s="3" t="s">
        <v>302</v>
      </c>
    </row>
    <row r="8" spans="1:11" x14ac:dyDescent="0.3">
      <c r="A8" s="12" t="s">
        <v>398</v>
      </c>
      <c r="B8" s="13">
        <v>6</v>
      </c>
      <c r="C8" s="12" t="s">
        <v>398</v>
      </c>
      <c r="E8" s="12" t="s">
        <v>398</v>
      </c>
      <c r="G8" s="2" t="s">
        <v>398</v>
      </c>
      <c r="I8" s="2" t="s">
        <v>398</v>
      </c>
      <c r="J8" s="13">
        <v>6</v>
      </c>
      <c r="K8" s="3" t="s">
        <v>230</v>
      </c>
    </row>
    <row r="9" spans="1:11" x14ac:dyDescent="0.3">
      <c r="A9" s="12" t="s">
        <v>399</v>
      </c>
      <c r="B9" s="13">
        <v>7</v>
      </c>
      <c r="C9" s="15" t="s">
        <v>399</v>
      </c>
      <c r="E9" s="12" t="s">
        <v>399</v>
      </c>
      <c r="G9" s="3" t="s">
        <v>399</v>
      </c>
      <c r="I9" s="3" t="s">
        <v>399</v>
      </c>
      <c r="J9" s="13">
        <v>7</v>
      </c>
      <c r="K9" s="3" t="s">
        <v>419</v>
      </c>
    </row>
    <row r="10" spans="1:11" x14ac:dyDescent="0.3">
      <c r="A10" s="12" t="s">
        <v>400</v>
      </c>
      <c r="B10" s="13">
        <v>8</v>
      </c>
      <c r="C10" s="15" t="s">
        <v>400</v>
      </c>
      <c r="E10" s="12" t="s">
        <v>400</v>
      </c>
      <c r="G10" s="3" t="s">
        <v>400</v>
      </c>
      <c r="I10" s="3" t="s">
        <v>400</v>
      </c>
      <c r="J10" s="13">
        <v>8</v>
      </c>
      <c r="K10" s="3" t="s">
        <v>420</v>
      </c>
    </row>
    <row r="11" spans="1:11" x14ac:dyDescent="0.3">
      <c r="A11" s="12" t="s">
        <v>401</v>
      </c>
      <c r="B11" s="13">
        <v>9</v>
      </c>
      <c r="C11" s="12" t="s">
        <v>401</v>
      </c>
      <c r="E11" s="12" t="s">
        <v>401</v>
      </c>
      <c r="G11" s="3" t="s">
        <v>401</v>
      </c>
      <c r="I11" s="3" t="s">
        <v>401</v>
      </c>
      <c r="J11" s="13">
        <v>9</v>
      </c>
      <c r="K11" s="3" t="s">
        <v>421</v>
      </c>
    </row>
    <row r="12" spans="1:11" x14ac:dyDescent="0.3">
      <c r="A12" s="12" t="s">
        <v>402</v>
      </c>
      <c r="B12" s="13">
        <v>10</v>
      </c>
      <c r="C12" s="12" t="s">
        <v>402</v>
      </c>
      <c r="E12" s="12" t="s">
        <v>402</v>
      </c>
      <c r="G12" s="3" t="s">
        <v>402</v>
      </c>
      <c r="I12" s="3" t="s">
        <v>402</v>
      </c>
      <c r="J12" s="13">
        <v>10</v>
      </c>
      <c r="K12" s="3" t="s">
        <v>424</v>
      </c>
    </row>
    <row r="13" spans="1:11" x14ac:dyDescent="0.3">
      <c r="A13" s="12" t="s">
        <v>403</v>
      </c>
      <c r="B13" s="13">
        <v>11</v>
      </c>
      <c r="C13" s="12" t="s">
        <v>403</v>
      </c>
      <c r="E13" s="12" t="s">
        <v>403</v>
      </c>
      <c r="G13" s="3" t="s">
        <v>403</v>
      </c>
      <c r="I13" s="3" t="s">
        <v>403</v>
      </c>
      <c r="J13" s="13">
        <v>11</v>
      </c>
      <c r="K13" s="3" t="s">
        <v>428</v>
      </c>
    </row>
    <row r="14" spans="1:11" x14ac:dyDescent="0.3">
      <c r="A14" s="12" t="s">
        <v>404</v>
      </c>
      <c r="B14" s="13">
        <v>12</v>
      </c>
      <c r="C14" s="12" t="s">
        <v>404</v>
      </c>
      <c r="E14" s="12" t="s">
        <v>404</v>
      </c>
      <c r="G14" s="3" t="s">
        <v>404</v>
      </c>
      <c r="I14" s="3" t="s">
        <v>404</v>
      </c>
      <c r="J14" s="13">
        <v>12</v>
      </c>
      <c r="K14" s="3" t="s">
        <v>433</v>
      </c>
    </row>
    <row r="15" spans="1:11" x14ac:dyDescent="0.3">
      <c r="A15" s="12" t="s">
        <v>405</v>
      </c>
      <c r="B15" s="13">
        <v>13</v>
      </c>
      <c r="C15" s="12" t="s">
        <v>405</v>
      </c>
      <c r="E15" s="12" t="s">
        <v>405</v>
      </c>
      <c r="G15" s="3" t="s">
        <v>405</v>
      </c>
      <c r="I15" s="3" t="s">
        <v>405</v>
      </c>
      <c r="J15" s="13">
        <v>13</v>
      </c>
      <c r="K15" s="3" t="s">
        <v>286</v>
      </c>
    </row>
    <row r="16" spans="1:11" x14ac:dyDescent="0.3">
      <c r="A16" s="12" t="s">
        <v>406</v>
      </c>
      <c r="B16" s="13">
        <v>14</v>
      </c>
      <c r="C16" s="12" t="s">
        <v>406</v>
      </c>
      <c r="E16" s="12" t="s">
        <v>406</v>
      </c>
      <c r="G16" s="3" t="s">
        <v>406</v>
      </c>
      <c r="I16" s="3" t="s">
        <v>406</v>
      </c>
      <c r="J16" s="13">
        <v>14</v>
      </c>
      <c r="K16" s="3" t="s">
        <v>330</v>
      </c>
    </row>
    <row r="17" spans="1:11" x14ac:dyDescent="0.3">
      <c r="A17" s="12" t="s">
        <v>407</v>
      </c>
      <c r="B17" s="13">
        <v>15</v>
      </c>
      <c r="C17" s="12" t="s">
        <v>407</v>
      </c>
      <c r="E17" s="12" t="s">
        <v>407</v>
      </c>
      <c r="G17" s="3" t="s">
        <v>407</v>
      </c>
      <c r="I17" s="3" t="s">
        <v>407</v>
      </c>
      <c r="J17" s="13">
        <v>15</v>
      </c>
      <c r="K17" s="3" t="s">
        <v>352</v>
      </c>
    </row>
    <row r="18" spans="1:11" x14ac:dyDescent="0.3">
      <c r="A18" s="12" t="s">
        <v>289</v>
      </c>
      <c r="B18" s="13">
        <v>16</v>
      </c>
      <c r="C18" s="12" t="s">
        <v>289</v>
      </c>
      <c r="E18" s="12" t="s">
        <v>289</v>
      </c>
      <c r="G18" s="3" t="s">
        <v>289</v>
      </c>
      <c r="I18" s="3" t="s">
        <v>289</v>
      </c>
      <c r="J18" s="13">
        <v>16</v>
      </c>
      <c r="K18" s="3" t="s">
        <v>353</v>
      </c>
    </row>
    <row r="19" spans="1:11" x14ac:dyDescent="0.3">
      <c r="A19" s="12" t="s">
        <v>295</v>
      </c>
      <c r="B19" s="13">
        <v>17</v>
      </c>
      <c r="C19" s="12" t="s">
        <v>295</v>
      </c>
      <c r="E19" s="12" t="s">
        <v>295</v>
      </c>
      <c r="G19" s="3" t="s">
        <v>295</v>
      </c>
      <c r="I19" s="3" t="s">
        <v>295</v>
      </c>
      <c r="J19" s="13">
        <v>17</v>
      </c>
      <c r="K19" s="2" t="s">
        <v>354</v>
      </c>
    </row>
    <row r="20" spans="1:11" x14ac:dyDescent="0.3">
      <c r="A20" s="12" t="s">
        <v>296</v>
      </c>
      <c r="B20" s="13">
        <v>18</v>
      </c>
      <c r="C20" s="12" t="s">
        <v>296</v>
      </c>
      <c r="E20" s="12" t="s">
        <v>296</v>
      </c>
      <c r="G20" s="3" t="s">
        <v>296</v>
      </c>
      <c r="I20" s="3" t="s">
        <v>296</v>
      </c>
      <c r="J20" s="13">
        <v>18</v>
      </c>
      <c r="K20" s="2" t="s">
        <v>355</v>
      </c>
    </row>
    <row r="21" spans="1:11" x14ac:dyDescent="0.3">
      <c r="A21" s="12" t="s">
        <v>297</v>
      </c>
      <c r="B21" s="13">
        <v>19</v>
      </c>
      <c r="C21" s="12" t="s">
        <v>297</v>
      </c>
      <c r="E21" s="12" t="s">
        <v>297</v>
      </c>
      <c r="G21" s="3" t="s">
        <v>297</v>
      </c>
      <c r="I21" s="3" t="s">
        <v>297</v>
      </c>
      <c r="J21" s="13">
        <v>19</v>
      </c>
      <c r="K21" s="2" t="s">
        <v>332</v>
      </c>
    </row>
    <row r="22" spans="1:11" x14ac:dyDescent="0.3">
      <c r="A22" s="12" t="s">
        <v>372</v>
      </c>
      <c r="B22" s="13">
        <v>20</v>
      </c>
      <c r="C22" s="12" t="s">
        <v>366</v>
      </c>
      <c r="E22" s="12" t="s">
        <v>366</v>
      </c>
      <c r="G22" s="3" t="s">
        <v>357</v>
      </c>
      <c r="I22" s="3" t="s">
        <v>357</v>
      </c>
      <c r="J22" s="13">
        <v>20</v>
      </c>
      <c r="K22" s="3" t="s">
        <v>356</v>
      </c>
    </row>
    <row r="24" spans="1:11" x14ac:dyDescent="0.3">
      <c r="A24" s="4" t="s">
        <v>102</v>
      </c>
      <c r="B24" s="13"/>
      <c r="C24" s="4" t="s">
        <v>102</v>
      </c>
      <c r="E24" s="4" t="s">
        <v>102</v>
      </c>
    </row>
    <row r="25" spans="1:11" x14ac:dyDescent="0.3">
      <c r="A25" s="12" t="s">
        <v>298</v>
      </c>
      <c r="B25" s="13">
        <v>1</v>
      </c>
      <c r="C25" s="15" t="s">
        <v>298</v>
      </c>
      <c r="E25" s="12" t="s">
        <v>298</v>
      </c>
    </row>
    <row r="26" spans="1:11" x14ac:dyDescent="0.3">
      <c r="A26" s="12" t="s">
        <v>299</v>
      </c>
      <c r="B26" s="13">
        <v>2</v>
      </c>
      <c r="C26" s="15" t="s">
        <v>299</v>
      </c>
      <c r="E26" s="12" t="s">
        <v>299</v>
      </c>
    </row>
    <row r="27" spans="1:11" x14ac:dyDescent="0.3">
      <c r="A27" s="12" t="s">
        <v>300</v>
      </c>
      <c r="B27" s="13">
        <v>3</v>
      </c>
      <c r="C27" s="12" t="s">
        <v>300</v>
      </c>
      <c r="E27" s="12" t="s">
        <v>300</v>
      </c>
      <c r="I27" s="2"/>
    </row>
    <row r="28" spans="1:11" x14ac:dyDescent="0.3">
      <c r="A28" s="12" t="s">
        <v>301</v>
      </c>
      <c r="B28" s="13">
        <v>4</v>
      </c>
      <c r="C28" s="12" t="s">
        <v>301</v>
      </c>
      <c r="E28" s="12" t="s">
        <v>301</v>
      </c>
    </row>
    <row r="29" spans="1:11" x14ac:dyDescent="0.3">
      <c r="A29" s="12" t="s">
        <v>302</v>
      </c>
      <c r="B29" s="13">
        <v>5</v>
      </c>
      <c r="C29" s="12" t="s">
        <v>302</v>
      </c>
      <c r="E29" s="12" t="s">
        <v>302</v>
      </c>
    </row>
    <row r="30" spans="1:11" x14ac:dyDescent="0.3">
      <c r="A30" s="12" t="s">
        <v>230</v>
      </c>
      <c r="B30" s="13">
        <v>6</v>
      </c>
      <c r="C30" s="12" t="s">
        <v>230</v>
      </c>
      <c r="E30" s="12" t="s">
        <v>230</v>
      </c>
    </row>
    <row r="31" spans="1:11" x14ac:dyDescent="0.3">
      <c r="A31" s="12" t="s">
        <v>419</v>
      </c>
      <c r="B31" s="13">
        <v>7</v>
      </c>
      <c r="C31" s="12" t="s">
        <v>419</v>
      </c>
      <c r="E31" s="12" t="s">
        <v>419</v>
      </c>
    </row>
    <row r="32" spans="1:11" x14ac:dyDescent="0.3">
      <c r="A32" s="12" t="s">
        <v>320</v>
      </c>
      <c r="B32" s="13">
        <v>8</v>
      </c>
      <c r="C32" s="15" t="s">
        <v>368</v>
      </c>
      <c r="E32" s="12" t="s">
        <v>392</v>
      </c>
    </row>
    <row r="33" spans="1:5" x14ac:dyDescent="0.3">
      <c r="A33" s="12" t="s">
        <v>321</v>
      </c>
      <c r="B33" s="13">
        <v>9</v>
      </c>
      <c r="C33" s="15" t="s">
        <v>442</v>
      </c>
      <c r="E33" s="12" t="s">
        <v>440</v>
      </c>
    </row>
    <row r="34" spans="1:5" x14ac:dyDescent="0.3">
      <c r="A34" s="12" t="s">
        <v>313</v>
      </c>
      <c r="B34" s="13">
        <v>10</v>
      </c>
      <c r="C34" s="12" t="s">
        <v>315</v>
      </c>
      <c r="E34" s="12" t="s">
        <v>441</v>
      </c>
    </row>
    <row r="35" spans="1:5" x14ac:dyDescent="0.3">
      <c r="A35" s="12" t="s">
        <v>314</v>
      </c>
      <c r="B35" s="13">
        <v>11</v>
      </c>
      <c r="C35" s="12" t="s">
        <v>317</v>
      </c>
      <c r="E35" s="12" t="s">
        <v>391</v>
      </c>
    </row>
    <row r="36" spans="1:5" x14ac:dyDescent="0.3">
      <c r="A36" s="12" t="s">
        <v>361</v>
      </c>
      <c r="B36" s="13">
        <v>12</v>
      </c>
      <c r="C36" s="12" t="s">
        <v>318</v>
      </c>
      <c r="E36" s="12" t="s">
        <v>368</v>
      </c>
    </row>
    <row r="37" spans="1:5" x14ac:dyDescent="0.3">
      <c r="A37" s="12" t="s">
        <v>363</v>
      </c>
      <c r="B37" s="13">
        <v>13</v>
      </c>
      <c r="C37" s="12" t="s">
        <v>322</v>
      </c>
      <c r="E37" s="12" t="s">
        <v>380</v>
      </c>
    </row>
    <row r="38" spans="1:5" x14ac:dyDescent="0.3">
      <c r="A38" s="12" t="s">
        <v>365</v>
      </c>
      <c r="B38" s="13">
        <v>14</v>
      </c>
      <c r="C38" s="12" t="s">
        <v>326</v>
      </c>
      <c r="E38" s="12" t="s">
        <v>379</v>
      </c>
    </row>
    <row r="39" spans="1:5" x14ac:dyDescent="0.3">
      <c r="A39" s="12" t="s">
        <v>367</v>
      </c>
      <c r="B39" s="13">
        <v>15</v>
      </c>
      <c r="C39" s="12" t="s">
        <v>327</v>
      </c>
      <c r="E39" s="12" t="s">
        <v>377</v>
      </c>
    </row>
    <row r="40" spans="1:5" x14ac:dyDescent="0.3">
      <c r="A40" s="12"/>
      <c r="B40" s="13">
        <v>16</v>
      </c>
      <c r="C40" s="12"/>
      <c r="E40" s="12" t="s">
        <v>378</v>
      </c>
    </row>
    <row r="41" spans="1:5" x14ac:dyDescent="0.3">
      <c r="A41" s="12"/>
      <c r="B41" s="13">
        <v>17</v>
      </c>
      <c r="C41" s="12"/>
      <c r="E41" s="12" t="s">
        <v>320</v>
      </c>
    </row>
    <row r="42" spans="1:5" x14ac:dyDescent="0.3">
      <c r="A42" s="12"/>
      <c r="B42" s="13">
        <v>18</v>
      </c>
      <c r="C42" s="12"/>
      <c r="E42" s="12" t="s">
        <v>321</v>
      </c>
    </row>
    <row r="44" spans="1:5" x14ac:dyDescent="0.3">
      <c r="A44" s="4" t="s">
        <v>101</v>
      </c>
      <c r="C44" s="4" t="s">
        <v>101</v>
      </c>
      <c r="E44" s="4" t="s">
        <v>101</v>
      </c>
    </row>
    <row r="46" spans="1:5" x14ac:dyDescent="0.3">
      <c r="A46" s="12" t="s">
        <v>420</v>
      </c>
      <c r="B46" s="13">
        <v>1</v>
      </c>
      <c r="C46" s="12" t="s">
        <v>420</v>
      </c>
      <c r="E46" s="12" t="s">
        <v>420</v>
      </c>
    </row>
    <row r="47" spans="1:5" x14ac:dyDescent="0.3">
      <c r="A47" s="12" t="s">
        <v>421</v>
      </c>
      <c r="B47" s="13">
        <v>2</v>
      </c>
      <c r="C47" s="12" t="s">
        <v>421</v>
      </c>
      <c r="E47" s="12" t="s">
        <v>421</v>
      </c>
    </row>
    <row r="48" spans="1:5" x14ac:dyDescent="0.3">
      <c r="A48" s="12" t="s">
        <v>424</v>
      </c>
      <c r="B48" s="13">
        <v>3</v>
      </c>
      <c r="C48" s="12" t="s">
        <v>424</v>
      </c>
      <c r="E48" s="12" t="s">
        <v>424</v>
      </c>
    </row>
    <row r="49" spans="1:5" x14ac:dyDescent="0.3">
      <c r="A49" s="12" t="s">
        <v>428</v>
      </c>
      <c r="B49" s="13">
        <v>4</v>
      </c>
      <c r="C49" s="12" t="s">
        <v>428</v>
      </c>
      <c r="E49" s="12" t="s">
        <v>428</v>
      </c>
    </row>
    <row r="50" spans="1:5" x14ac:dyDescent="0.3">
      <c r="A50" s="12" t="s">
        <v>433</v>
      </c>
      <c r="B50" s="13">
        <v>5</v>
      </c>
      <c r="C50" s="12" t="s">
        <v>433</v>
      </c>
      <c r="E50" s="12" t="s">
        <v>433</v>
      </c>
    </row>
    <row r="51" spans="1:5" x14ac:dyDescent="0.3">
      <c r="A51" s="12" t="s">
        <v>325</v>
      </c>
      <c r="B51" s="13">
        <v>6</v>
      </c>
      <c r="C51" s="12"/>
      <c r="E51" s="12" t="s">
        <v>325</v>
      </c>
    </row>
    <row r="52" spans="1:5" x14ac:dyDescent="0.3">
      <c r="A52" s="12" t="s">
        <v>331</v>
      </c>
      <c r="B52" s="13">
        <v>7</v>
      </c>
      <c r="C52" s="12" t="s">
        <v>331</v>
      </c>
      <c r="E52" s="12" t="s">
        <v>331</v>
      </c>
    </row>
    <row r="53" spans="1:5" x14ac:dyDescent="0.3">
      <c r="A53" s="12" t="s">
        <v>286</v>
      </c>
      <c r="B53" s="13">
        <v>8</v>
      </c>
      <c r="C53" s="12" t="s">
        <v>286</v>
      </c>
      <c r="E53" s="12" t="s">
        <v>286</v>
      </c>
    </row>
    <row r="54" spans="1:5" x14ac:dyDescent="0.3">
      <c r="A54" s="15" t="s">
        <v>358</v>
      </c>
      <c r="B54" s="13">
        <v>9</v>
      </c>
      <c r="C54" s="15" t="s">
        <v>358</v>
      </c>
      <c r="E54" s="12" t="s">
        <v>358</v>
      </c>
    </row>
    <row r="55" spans="1:5" x14ac:dyDescent="0.3">
      <c r="A55" s="12" t="s">
        <v>323</v>
      </c>
      <c r="B55" s="13">
        <v>10</v>
      </c>
      <c r="C55" s="12" t="s">
        <v>333</v>
      </c>
      <c r="E55" s="12" t="s">
        <v>323</v>
      </c>
    </row>
    <row r="56" spans="1:5" x14ac:dyDescent="0.3">
      <c r="A56" s="12" t="s">
        <v>319</v>
      </c>
      <c r="B56" s="13">
        <v>11</v>
      </c>
      <c r="C56" s="12" t="s">
        <v>328</v>
      </c>
      <c r="E56" s="12" t="s">
        <v>388</v>
      </c>
    </row>
    <row r="57" spans="1:5" x14ac:dyDescent="0.3">
      <c r="A57" s="12" t="s">
        <v>316</v>
      </c>
      <c r="B57" s="13">
        <v>12</v>
      </c>
      <c r="C57" s="12"/>
      <c r="E57" s="12" t="s">
        <v>389</v>
      </c>
    </row>
    <row r="58" spans="1:5" x14ac:dyDescent="0.3">
      <c r="A58" s="12" t="s">
        <v>329</v>
      </c>
      <c r="B58" s="13">
        <v>13</v>
      </c>
      <c r="C58" s="12"/>
      <c r="E58" s="12" t="s">
        <v>390</v>
      </c>
    </row>
    <row r="59" spans="1:5" x14ac:dyDescent="0.3">
      <c r="A59" s="12" t="s">
        <v>354</v>
      </c>
      <c r="B59" s="13">
        <v>14</v>
      </c>
      <c r="C59" s="12"/>
      <c r="E59" s="12" t="s">
        <v>386</v>
      </c>
    </row>
    <row r="60" spans="1:5" x14ac:dyDescent="0.3">
      <c r="A60" s="12" t="s">
        <v>434</v>
      </c>
      <c r="B60" s="13">
        <v>15</v>
      </c>
      <c r="C60" s="12"/>
      <c r="E60" s="12" t="s">
        <v>387</v>
      </c>
    </row>
    <row r="61" spans="1:5" x14ac:dyDescent="0.3">
      <c r="A61" s="12" t="s">
        <v>369</v>
      </c>
      <c r="B61" s="13">
        <v>16</v>
      </c>
      <c r="C61" s="12"/>
      <c r="E61" s="12" t="s">
        <v>319</v>
      </c>
    </row>
    <row r="62" spans="1:5" x14ac:dyDescent="0.3">
      <c r="A62" s="12" t="s">
        <v>324</v>
      </c>
      <c r="B62" s="13">
        <v>17</v>
      </c>
      <c r="C62" s="12"/>
      <c r="E62" s="12" t="s">
        <v>381</v>
      </c>
    </row>
    <row r="63" spans="1:5" x14ac:dyDescent="0.3">
      <c r="A63" s="12" t="s">
        <v>372</v>
      </c>
      <c r="B63" s="13">
        <v>18</v>
      </c>
      <c r="C63" s="12"/>
      <c r="E63" s="12" t="s">
        <v>382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BB075A-2FCB-44B2-9A11-2F4B399FC58A}">
  <dimension ref="A1:I22"/>
  <sheetViews>
    <sheetView workbookViewId="0">
      <selection activeCell="G19" sqref="G19:G22"/>
    </sheetView>
  </sheetViews>
  <sheetFormatPr baseColWidth="10" defaultRowHeight="15" x14ac:dyDescent="0.25"/>
  <cols>
    <col min="1" max="1" width="48.85546875" customWidth="1"/>
    <col min="3" max="3" width="48.85546875" customWidth="1"/>
    <col min="5" max="5" width="48.85546875" customWidth="1"/>
    <col min="7" max="7" width="48.85546875" customWidth="1"/>
  </cols>
  <sheetData>
    <row r="1" spans="1:9" ht="18.75" x14ac:dyDescent="0.3">
      <c r="A1" s="3" t="s">
        <v>351</v>
      </c>
      <c r="C1" s="3" t="s">
        <v>350</v>
      </c>
      <c r="E1" s="3" t="s">
        <v>312</v>
      </c>
      <c r="G1" s="3" t="s">
        <v>310</v>
      </c>
    </row>
    <row r="3" spans="1:9" ht="18.75" x14ac:dyDescent="0.3">
      <c r="A3" s="12" t="s">
        <v>393</v>
      </c>
      <c r="B3" s="13">
        <v>1</v>
      </c>
      <c r="C3" s="12" t="s">
        <v>393</v>
      </c>
      <c r="D3" s="13"/>
      <c r="E3" s="12" t="s">
        <v>393</v>
      </c>
      <c r="F3" s="13"/>
      <c r="G3" s="12" t="s">
        <v>393</v>
      </c>
      <c r="I3" s="13"/>
    </row>
    <row r="4" spans="1:9" ht="18.75" x14ac:dyDescent="0.3">
      <c r="A4" s="12" t="s">
        <v>394</v>
      </c>
      <c r="B4" s="13">
        <v>2</v>
      </c>
      <c r="C4" s="12" t="s">
        <v>394</v>
      </c>
      <c r="D4" s="13"/>
      <c r="E4" s="12" t="s">
        <v>394</v>
      </c>
      <c r="F4" s="13"/>
      <c r="G4" s="12" t="s">
        <v>394</v>
      </c>
      <c r="I4" s="13"/>
    </row>
    <row r="5" spans="1:9" ht="18.75" x14ac:dyDescent="0.3">
      <c r="A5" s="12" t="s">
        <v>395</v>
      </c>
      <c r="B5" s="13">
        <v>3</v>
      </c>
      <c r="C5" s="12" t="s">
        <v>395</v>
      </c>
      <c r="D5" s="13"/>
      <c r="E5" s="12" t="s">
        <v>395</v>
      </c>
      <c r="F5" s="13"/>
      <c r="G5" s="12" t="s">
        <v>395</v>
      </c>
      <c r="I5" s="13"/>
    </row>
    <row r="6" spans="1:9" ht="18.75" x14ac:dyDescent="0.3">
      <c r="A6" s="12" t="s">
        <v>396</v>
      </c>
      <c r="B6" s="13">
        <v>4</v>
      </c>
      <c r="C6" s="12" t="s">
        <v>396</v>
      </c>
      <c r="D6" s="13"/>
      <c r="E6" s="12" t="s">
        <v>396</v>
      </c>
      <c r="F6" s="13"/>
      <c r="G6" s="12" t="s">
        <v>396</v>
      </c>
      <c r="I6" s="13"/>
    </row>
    <row r="7" spans="1:9" ht="18.75" x14ac:dyDescent="0.3">
      <c r="A7" s="12" t="s">
        <v>397</v>
      </c>
      <c r="B7" s="13">
        <v>5</v>
      </c>
      <c r="C7" s="12" t="s">
        <v>397</v>
      </c>
      <c r="D7" s="13"/>
      <c r="E7" s="12" t="s">
        <v>397</v>
      </c>
      <c r="F7" s="13"/>
      <c r="G7" s="12" t="s">
        <v>397</v>
      </c>
      <c r="I7" s="13"/>
    </row>
    <row r="8" spans="1:9" ht="18.75" x14ac:dyDescent="0.3">
      <c r="A8" s="12" t="s">
        <v>398</v>
      </c>
      <c r="B8" s="13">
        <v>6</v>
      </c>
      <c r="C8" s="12" t="s">
        <v>398</v>
      </c>
      <c r="D8" s="13"/>
      <c r="E8" s="12" t="s">
        <v>398</v>
      </c>
      <c r="F8" s="13"/>
      <c r="G8" s="12" t="s">
        <v>398</v>
      </c>
      <c r="I8" s="13"/>
    </row>
    <row r="9" spans="1:9" ht="18.75" x14ac:dyDescent="0.3">
      <c r="A9" s="12" t="s">
        <v>399</v>
      </c>
      <c r="B9" s="13">
        <v>7</v>
      </c>
      <c r="C9" s="12" t="s">
        <v>399</v>
      </c>
      <c r="D9" s="13"/>
      <c r="E9" s="12" t="s">
        <v>399</v>
      </c>
      <c r="F9" s="13"/>
      <c r="G9" s="12" t="s">
        <v>399</v>
      </c>
      <c r="I9" s="13"/>
    </row>
    <row r="10" spans="1:9" ht="18.75" x14ac:dyDescent="0.3">
      <c r="A10" s="12" t="s">
        <v>400</v>
      </c>
      <c r="B10" s="13">
        <v>8</v>
      </c>
      <c r="C10" s="12" t="s">
        <v>400</v>
      </c>
      <c r="D10" s="13"/>
      <c r="E10" s="12" t="s">
        <v>400</v>
      </c>
      <c r="F10" s="13"/>
      <c r="G10" s="12" t="s">
        <v>400</v>
      </c>
      <c r="I10" s="13"/>
    </row>
    <row r="11" spans="1:9" ht="18.75" x14ac:dyDescent="0.3">
      <c r="A11" s="12" t="s">
        <v>401</v>
      </c>
      <c r="B11" s="13">
        <v>9</v>
      </c>
      <c r="C11" s="12" t="s">
        <v>401</v>
      </c>
      <c r="D11" s="13"/>
      <c r="E11" s="12" t="s">
        <v>401</v>
      </c>
      <c r="F11" s="13"/>
      <c r="G11" s="12" t="s">
        <v>401</v>
      </c>
      <c r="I11" s="13"/>
    </row>
    <row r="12" spans="1:9" ht="18.75" x14ac:dyDescent="0.3">
      <c r="A12" s="12" t="s">
        <v>402</v>
      </c>
      <c r="B12" s="13">
        <v>10</v>
      </c>
      <c r="C12" s="12" t="s">
        <v>402</v>
      </c>
      <c r="D12" s="13"/>
      <c r="E12" s="12" t="s">
        <v>402</v>
      </c>
      <c r="F12" s="13"/>
      <c r="G12" s="12" t="s">
        <v>402</v>
      </c>
      <c r="I12" s="13"/>
    </row>
    <row r="13" spans="1:9" ht="15.75" x14ac:dyDescent="0.25">
      <c r="A13" s="15" t="s">
        <v>403</v>
      </c>
      <c r="B13" s="13">
        <v>11</v>
      </c>
      <c r="C13" s="15" t="s">
        <v>403</v>
      </c>
      <c r="D13" s="13"/>
      <c r="E13" s="15" t="s">
        <v>403</v>
      </c>
      <c r="F13" s="13"/>
      <c r="G13" s="15" t="s">
        <v>403</v>
      </c>
      <c r="I13" s="13"/>
    </row>
    <row r="14" spans="1:9" ht="18.75" x14ac:dyDescent="0.3">
      <c r="A14" s="12" t="s">
        <v>404</v>
      </c>
      <c r="B14" s="13">
        <v>12</v>
      </c>
      <c r="C14" s="12" t="s">
        <v>404</v>
      </c>
      <c r="D14" s="13"/>
      <c r="E14" s="12" t="s">
        <v>404</v>
      </c>
      <c r="F14" s="13"/>
      <c r="G14" s="12" t="s">
        <v>404</v>
      </c>
      <c r="I14" s="13"/>
    </row>
    <row r="15" spans="1:9" ht="18.75" x14ac:dyDescent="0.3">
      <c r="A15" s="12" t="s">
        <v>405</v>
      </c>
      <c r="B15" s="13">
        <v>13</v>
      </c>
      <c r="C15" s="12" t="s">
        <v>405</v>
      </c>
      <c r="D15" s="13"/>
      <c r="E15" s="12" t="s">
        <v>405</v>
      </c>
      <c r="F15" s="13"/>
      <c r="G15" s="12" t="s">
        <v>405</v>
      </c>
      <c r="I15" s="13"/>
    </row>
    <row r="16" spans="1:9" ht="18.75" x14ac:dyDescent="0.3">
      <c r="A16" s="12" t="s">
        <v>406</v>
      </c>
      <c r="B16" s="13">
        <v>14</v>
      </c>
      <c r="C16" s="12" t="s">
        <v>406</v>
      </c>
      <c r="D16" s="13"/>
      <c r="E16" s="12" t="s">
        <v>406</v>
      </c>
      <c r="F16" s="13"/>
      <c r="G16" s="12" t="s">
        <v>406</v>
      </c>
      <c r="I16" s="13"/>
    </row>
    <row r="17" spans="1:9" ht="18.75" x14ac:dyDescent="0.3">
      <c r="A17" s="12" t="s">
        <v>407</v>
      </c>
      <c r="B17" s="13">
        <v>15</v>
      </c>
      <c r="C17" s="12" t="s">
        <v>407</v>
      </c>
      <c r="D17" s="13"/>
      <c r="E17" s="12" t="s">
        <v>407</v>
      </c>
      <c r="F17" s="13"/>
      <c r="G17" s="12" t="s">
        <v>407</v>
      </c>
      <c r="I17" s="13"/>
    </row>
    <row r="18" spans="1:9" ht="18.75" x14ac:dyDescent="0.3">
      <c r="A18" s="12" t="s">
        <v>309</v>
      </c>
      <c r="B18" s="13">
        <v>16</v>
      </c>
      <c r="C18" s="12" t="s">
        <v>309</v>
      </c>
      <c r="D18" s="13"/>
      <c r="E18" s="12" t="s">
        <v>309</v>
      </c>
      <c r="F18" s="13"/>
      <c r="G18" s="12" t="s">
        <v>309</v>
      </c>
      <c r="I18" s="13"/>
    </row>
    <row r="19" spans="1:9" ht="18.75" x14ac:dyDescent="0.3">
      <c r="A19" s="12" t="s">
        <v>419</v>
      </c>
      <c r="B19" s="13">
        <v>17</v>
      </c>
      <c r="C19" s="12" t="s">
        <v>419</v>
      </c>
      <c r="D19" s="13"/>
      <c r="E19" s="12" t="s">
        <v>419</v>
      </c>
      <c r="F19" s="13"/>
      <c r="G19" s="12" t="s">
        <v>419</v>
      </c>
      <c r="I19" s="13"/>
    </row>
    <row r="20" spans="1:9" ht="18.75" x14ac:dyDescent="0.3">
      <c r="A20" s="12" t="s">
        <v>420</v>
      </c>
      <c r="B20" s="13">
        <v>18</v>
      </c>
      <c r="C20" s="12" t="s">
        <v>420</v>
      </c>
      <c r="D20" s="13"/>
      <c r="E20" s="12" t="s">
        <v>420</v>
      </c>
      <c r="F20" s="13"/>
      <c r="G20" s="12" t="s">
        <v>420</v>
      </c>
      <c r="I20" s="13"/>
    </row>
    <row r="21" spans="1:9" ht="18.75" x14ac:dyDescent="0.3">
      <c r="A21" s="12" t="s">
        <v>421</v>
      </c>
      <c r="B21" s="13">
        <v>19</v>
      </c>
      <c r="C21" s="12" t="s">
        <v>421</v>
      </c>
      <c r="D21" s="13"/>
      <c r="E21" s="12" t="s">
        <v>421</v>
      </c>
      <c r="F21" s="13"/>
      <c r="G21" s="12" t="s">
        <v>421</v>
      </c>
      <c r="I21" s="13"/>
    </row>
    <row r="22" spans="1:9" ht="18.75" x14ac:dyDescent="0.3">
      <c r="A22" s="12" t="s">
        <v>424</v>
      </c>
      <c r="B22" s="13">
        <v>20</v>
      </c>
      <c r="C22" s="12" t="s">
        <v>424</v>
      </c>
      <c r="D22" s="13"/>
      <c r="E22" s="12" t="s">
        <v>424</v>
      </c>
      <c r="F22" s="13"/>
      <c r="G22" s="12" t="s">
        <v>424</v>
      </c>
      <c r="I22" s="13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03720F-A2D2-4C87-B63F-00B2CC467A64}">
  <dimension ref="A1:K63"/>
  <sheetViews>
    <sheetView zoomScale="70" zoomScaleNormal="70" workbookViewId="0">
      <pane ySplit="1" topLeftCell="A32" activePane="bottomLeft" state="frozen"/>
      <selection activeCell="C21" sqref="C21"/>
      <selection pane="bottomLeft" activeCell="A61" sqref="A61"/>
    </sheetView>
  </sheetViews>
  <sheetFormatPr baseColWidth="10" defaultRowHeight="18.75" x14ac:dyDescent="0.3"/>
  <cols>
    <col min="1" max="1" width="44.5703125" style="3" customWidth="1"/>
    <col min="2" max="2" width="6.28515625" customWidth="1"/>
    <col min="3" max="3" width="47.28515625" style="3" customWidth="1"/>
    <col min="4" max="4" width="7.140625" style="3" customWidth="1"/>
    <col min="5" max="5" width="47" style="3" customWidth="1"/>
    <col min="6" max="6" width="6.85546875" customWidth="1"/>
    <col min="7" max="7" width="47.140625" style="3" customWidth="1"/>
    <col min="8" max="8" width="6.140625" customWidth="1"/>
    <col min="9" max="9" width="43" style="3" customWidth="1"/>
    <col min="10" max="10" width="6" customWidth="1"/>
    <col min="11" max="11" width="46" style="3" customWidth="1"/>
  </cols>
  <sheetData>
    <row r="1" spans="1:11" x14ac:dyDescent="0.3">
      <c r="A1" s="4" t="s">
        <v>311</v>
      </c>
      <c r="C1" s="4" t="s">
        <v>312</v>
      </c>
      <c r="E1" s="4" t="s">
        <v>310</v>
      </c>
      <c r="G1" s="3" t="s">
        <v>104</v>
      </c>
      <c r="I1" s="3" t="s">
        <v>105</v>
      </c>
      <c r="K1" s="3" t="s">
        <v>106</v>
      </c>
    </row>
    <row r="2" spans="1:11" x14ac:dyDescent="0.3">
      <c r="A2" s="4" t="s">
        <v>103</v>
      </c>
      <c r="C2" s="4" t="s">
        <v>103</v>
      </c>
      <c r="E2" s="4" t="s">
        <v>103</v>
      </c>
    </row>
    <row r="3" spans="1:11" x14ac:dyDescent="0.3">
      <c r="A3" s="12" t="s">
        <v>309</v>
      </c>
      <c r="B3" s="13">
        <v>1</v>
      </c>
      <c r="C3" s="12" t="s">
        <v>309</v>
      </c>
      <c r="E3" s="12" t="s">
        <v>309</v>
      </c>
      <c r="G3" s="2" t="s">
        <v>309</v>
      </c>
      <c r="I3" s="2" t="s">
        <v>309</v>
      </c>
      <c r="J3">
        <v>1</v>
      </c>
      <c r="K3" s="3" t="s">
        <v>334</v>
      </c>
    </row>
    <row r="4" spans="1:11" x14ac:dyDescent="0.3">
      <c r="A4" s="12" t="s">
        <v>303</v>
      </c>
      <c r="B4" s="13">
        <v>2</v>
      </c>
      <c r="C4" s="12" t="s">
        <v>303</v>
      </c>
      <c r="E4" s="12" t="s">
        <v>303</v>
      </c>
      <c r="G4" s="3" t="s">
        <v>303</v>
      </c>
      <c r="I4" s="3" t="s">
        <v>303</v>
      </c>
      <c r="J4">
        <v>2</v>
      </c>
      <c r="K4" s="3" t="s">
        <v>335</v>
      </c>
    </row>
    <row r="5" spans="1:11" x14ac:dyDescent="0.3">
      <c r="A5" s="12" t="s">
        <v>304</v>
      </c>
      <c r="B5" s="13">
        <v>3</v>
      </c>
      <c r="C5" s="12" t="s">
        <v>304</v>
      </c>
      <c r="E5" s="12" t="s">
        <v>304</v>
      </c>
      <c r="G5" s="3" t="s">
        <v>304</v>
      </c>
      <c r="I5" s="3" t="s">
        <v>304</v>
      </c>
      <c r="J5">
        <v>3</v>
      </c>
      <c r="K5" s="3" t="s">
        <v>336</v>
      </c>
    </row>
    <row r="6" spans="1:11" x14ac:dyDescent="0.3">
      <c r="A6" s="12" t="s">
        <v>287</v>
      </c>
      <c r="B6" s="13">
        <v>4</v>
      </c>
      <c r="C6" s="15" t="s">
        <v>287</v>
      </c>
      <c r="E6" s="12" t="s">
        <v>287</v>
      </c>
      <c r="G6" s="3" t="s">
        <v>287</v>
      </c>
      <c r="I6" s="3" t="s">
        <v>287</v>
      </c>
      <c r="J6">
        <v>4</v>
      </c>
      <c r="K6" s="3" t="s">
        <v>337</v>
      </c>
    </row>
    <row r="7" spans="1:11" x14ac:dyDescent="0.3">
      <c r="A7" s="12" t="s">
        <v>288</v>
      </c>
      <c r="B7" s="13">
        <v>5</v>
      </c>
      <c r="C7" s="12" t="s">
        <v>288</v>
      </c>
      <c r="E7" s="12" t="s">
        <v>288</v>
      </c>
      <c r="G7" s="3" t="s">
        <v>288</v>
      </c>
      <c r="I7" s="3" t="s">
        <v>288</v>
      </c>
      <c r="J7">
        <v>5</v>
      </c>
      <c r="K7" s="3" t="s">
        <v>338</v>
      </c>
    </row>
    <row r="8" spans="1:11" x14ac:dyDescent="0.3">
      <c r="A8" s="12" t="s">
        <v>290</v>
      </c>
      <c r="B8" s="13">
        <v>6</v>
      </c>
      <c r="C8" s="12" t="s">
        <v>290</v>
      </c>
      <c r="E8" s="12" t="s">
        <v>290</v>
      </c>
      <c r="G8" s="2" t="s">
        <v>290</v>
      </c>
      <c r="I8" s="2" t="s">
        <v>290</v>
      </c>
      <c r="J8">
        <v>6</v>
      </c>
      <c r="K8" s="3" t="s">
        <v>339</v>
      </c>
    </row>
    <row r="9" spans="1:11" x14ac:dyDescent="0.3">
      <c r="A9" s="12" t="s">
        <v>291</v>
      </c>
      <c r="B9" s="13">
        <v>7</v>
      </c>
      <c r="C9" s="12" t="s">
        <v>291</v>
      </c>
      <c r="E9" s="12" t="s">
        <v>291</v>
      </c>
      <c r="G9" s="3" t="s">
        <v>291</v>
      </c>
      <c r="I9" s="3" t="s">
        <v>291</v>
      </c>
      <c r="J9">
        <v>7</v>
      </c>
      <c r="K9" s="3" t="s">
        <v>340</v>
      </c>
    </row>
    <row r="10" spans="1:11" x14ac:dyDescent="0.3">
      <c r="A10" s="12" t="s">
        <v>292</v>
      </c>
      <c r="B10" s="13">
        <v>8</v>
      </c>
      <c r="C10" s="12" t="s">
        <v>292</v>
      </c>
      <c r="E10" s="12" t="s">
        <v>292</v>
      </c>
      <c r="G10" s="3" t="s">
        <v>292</v>
      </c>
      <c r="I10" s="3" t="s">
        <v>292</v>
      </c>
      <c r="J10">
        <v>8</v>
      </c>
      <c r="K10" s="3" t="s">
        <v>341</v>
      </c>
    </row>
    <row r="11" spans="1:11" x14ac:dyDescent="0.3">
      <c r="A11" s="12" t="s">
        <v>293</v>
      </c>
      <c r="B11" s="13">
        <v>9</v>
      </c>
      <c r="C11" s="12" t="s">
        <v>293</v>
      </c>
      <c r="E11" s="12" t="s">
        <v>293</v>
      </c>
      <c r="G11" s="3" t="s">
        <v>293</v>
      </c>
      <c r="I11" s="3" t="s">
        <v>293</v>
      </c>
      <c r="J11">
        <v>9</v>
      </c>
      <c r="K11" s="3" t="s">
        <v>342</v>
      </c>
    </row>
    <row r="12" spans="1:11" x14ac:dyDescent="0.3">
      <c r="A12" s="12" t="s">
        <v>294</v>
      </c>
      <c r="B12" s="13">
        <v>10</v>
      </c>
      <c r="C12" s="12" t="s">
        <v>294</v>
      </c>
      <c r="E12" s="12" t="s">
        <v>294</v>
      </c>
      <c r="G12" s="3" t="s">
        <v>294</v>
      </c>
      <c r="I12" s="3" t="s">
        <v>294</v>
      </c>
      <c r="J12">
        <v>10</v>
      </c>
      <c r="K12" s="3" t="s">
        <v>343</v>
      </c>
    </row>
    <row r="13" spans="1:11" x14ac:dyDescent="0.3">
      <c r="A13" s="12" t="s">
        <v>298</v>
      </c>
      <c r="B13" s="13">
        <v>11</v>
      </c>
      <c r="C13" s="12" t="s">
        <v>298</v>
      </c>
      <c r="E13" s="12" t="s">
        <v>298</v>
      </c>
      <c r="G13" s="3" t="s">
        <v>298</v>
      </c>
      <c r="I13" s="3" t="s">
        <v>298</v>
      </c>
      <c r="J13">
        <v>11</v>
      </c>
      <c r="K13" s="3" t="s">
        <v>344</v>
      </c>
    </row>
    <row r="14" spans="1:11" x14ac:dyDescent="0.3">
      <c r="A14" s="12" t="s">
        <v>299</v>
      </c>
      <c r="B14" s="13">
        <v>12</v>
      </c>
      <c r="C14" s="12" t="s">
        <v>299</v>
      </c>
      <c r="E14" s="12" t="s">
        <v>299</v>
      </c>
      <c r="G14" s="3" t="s">
        <v>299</v>
      </c>
      <c r="I14" s="3" t="s">
        <v>299</v>
      </c>
      <c r="J14">
        <v>12</v>
      </c>
      <c r="K14" s="3" t="s">
        <v>345</v>
      </c>
    </row>
    <row r="15" spans="1:11" x14ac:dyDescent="0.3">
      <c r="A15" s="12" t="s">
        <v>300</v>
      </c>
      <c r="B15" s="13">
        <v>13</v>
      </c>
      <c r="C15" s="12" t="s">
        <v>300</v>
      </c>
      <c r="E15" s="12" t="s">
        <v>300</v>
      </c>
      <c r="G15" s="3" t="s">
        <v>300</v>
      </c>
      <c r="I15" s="3" t="s">
        <v>300</v>
      </c>
      <c r="J15">
        <v>13</v>
      </c>
      <c r="K15" s="3" t="s">
        <v>346</v>
      </c>
    </row>
    <row r="16" spans="1:11" x14ac:dyDescent="0.3">
      <c r="A16" s="12" t="s">
        <v>301</v>
      </c>
      <c r="B16" s="13">
        <v>14</v>
      </c>
      <c r="C16" s="12" t="s">
        <v>301</v>
      </c>
      <c r="E16" s="12" t="s">
        <v>301</v>
      </c>
      <c r="G16" s="3" t="s">
        <v>301</v>
      </c>
      <c r="I16" s="3" t="s">
        <v>301</v>
      </c>
      <c r="J16">
        <v>14</v>
      </c>
      <c r="K16" s="3" t="s">
        <v>330</v>
      </c>
    </row>
    <row r="17" spans="1:11" x14ac:dyDescent="0.3">
      <c r="A17" s="12" t="s">
        <v>302</v>
      </c>
      <c r="B17" s="13">
        <v>15</v>
      </c>
      <c r="C17" s="12" t="s">
        <v>302</v>
      </c>
      <c r="E17" s="12" t="s">
        <v>302</v>
      </c>
      <c r="G17" s="3" t="s">
        <v>302</v>
      </c>
      <c r="I17" s="3" t="s">
        <v>302</v>
      </c>
      <c r="J17">
        <v>15</v>
      </c>
      <c r="K17" s="3" t="s">
        <v>352</v>
      </c>
    </row>
    <row r="18" spans="1:11" x14ac:dyDescent="0.3">
      <c r="A18" s="12" t="s">
        <v>230</v>
      </c>
      <c r="B18" s="13">
        <v>16</v>
      </c>
      <c r="C18" s="12" t="s">
        <v>230</v>
      </c>
      <c r="E18" s="12" t="s">
        <v>230</v>
      </c>
      <c r="G18" s="3" t="s">
        <v>230</v>
      </c>
      <c r="I18" s="3" t="s">
        <v>230</v>
      </c>
      <c r="J18">
        <v>16</v>
      </c>
      <c r="K18" s="3" t="s">
        <v>353</v>
      </c>
    </row>
    <row r="19" spans="1:11" x14ac:dyDescent="0.3">
      <c r="A19" s="12" t="s">
        <v>295</v>
      </c>
      <c r="B19" s="13">
        <v>17</v>
      </c>
      <c r="C19" s="12" t="s">
        <v>295</v>
      </c>
      <c r="E19" s="12" t="s">
        <v>295</v>
      </c>
      <c r="G19" s="3" t="s">
        <v>295</v>
      </c>
      <c r="I19" s="3" t="s">
        <v>295</v>
      </c>
      <c r="J19">
        <v>17</v>
      </c>
      <c r="K19" s="3" t="s">
        <v>356</v>
      </c>
    </row>
    <row r="20" spans="1:11" x14ac:dyDescent="0.3">
      <c r="A20" s="12" t="s">
        <v>296</v>
      </c>
      <c r="B20" s="13">
        <v>18</v>
      </c>
      <c r="C20" s="12" t="s">
        <v>296</v>
      </c>
      <c r="E20" s="12" t="s">
        <v>296</v>
      </c>
      <c r="G20" s="3" t="s">
        <v>296</v>
      </c>
      <c r="I20" s="3" t="s">
        <v>296</v>
      </c>
      <c r="J20">
        <v>18</v>
      </c>
      <c r="K20" s="3" t="s">
        <v>329</v>
      </c>
    </row>
    <row r="21" spans="1:11" x14ac:dyDescent="0.3">
      <c r="A21" s="12" t="s">
        <v>297</v>
      </c>
      <c r="B21" s="13">
        <v>19</v>
      </c>
      <c r="C21" s="12" t="s">
        <v>297</v>
      </c>
      <c r="E21" s="12" t="s">
        <v>297</v>
      </c>
      <c r="G21" s="3" t="s">
        <v>297</v>
      </c>
      <c r="I21" s="3" t="s">
        <v>297</v>
      </c>
      <c r="J21">
        <v>19</v>
      </c>
      <c r="K21" s="3" t="s">
        <v>357</v>
      </c>
    </row>
    <row r="22" spans="1:11" x14ac:dyDescent="0.3">
      <c r="A22" s="12" t="s">
        <v>289</v>
      </c>
      <c r="B22" s="13">
        <v>20</v>
      </c>
      <c r="C22" s="12" t="s">
        <v>289</v>
      </c>
      <c r="E22" s="12" t="s">
        <v>289</v>
      </c>
      <c r="G22" s="3" t="s">
        <v>289</v>
      </c>
      <c r="I22" s="3" t="s">
        <v>289</v>
      </c>
      <c r="J22">
        <v>20</v>
      </c>
      <c r="K22" s="3" t="s">
        <v>332</v>
      </c>
    </row>
    <row r="24" spans="1:11" x14ac:dyDescent="0.3">
      <c r="A24" s="4" t="s">
        <v>102</v>
      </c>
      <c r="B24" s="13"/>
      <c r="C24" s="4" t="s">
        <v>102</v>
      </c>
      <c r="E24" s="4" t="s">
        <v>102</v>
      </c>
    </row>
    <row r="25" spans="1:11" x14ac:dyDescent="0.3">
      <c r="A25" s="12" t="s">
        <v>320</v>
      </c>
      <c r="B25" s="14">
        <v>1</v>
      </c>
      <c r="C25" s="15" t="s">
        <v>359</v>
      </c>
      <c r="E25" s="12" t="s">
        <v>359</v>
      </c>
    </row>
    <row r="26" spans="1:11" x14ac:dyDescent="0.3">
      <c r="A26" s="12" t="s">
        <v>321</v>
      </c>
      <c r="B26" s="14">
        <v>2</v>
      </c>
      <c r="C26" s="15" t="s">
        <v>360</v>
      </c>
      <c r="E26" s="12" t="s">
        <v>360</v>
      </c>
    </row>
    <row r="27" spans="1:11" x14ac:dyDescent="0.3">
      <c r="A27" s="12" t="s">
        <v>329</v>
      </c>
      <c r="B27" s="14">
        <v>3</v>
      </c>
      <c r="C27" s="12" t="s">
        <v>362</v>
      </c>
      <c r="E27" s="12" t="s">
        <v>362</v>
      </c>
    </row>
    <row r="28" spans="1:11" x14ac:dyDescent="0.3">
      <c r="A28" s="12" t="s">
        <v>354</v>
      </c>
      <c r="B28" s="14">
        <v>4</v>
      </c>
      <c r="C28" s="12" t="s">
        <v>370</v>
      </c>
      <c r="E28" s="12" t="s">
        <v>370</v>
      </c>
    </row>
    <row r="29" spans="1:11" x14ac:dyDescent="0.3">
      <c r="A29" s="12" t="s">
        <v>323</v>
      </c>
      <c r="B29" s="14">
        <v>5</v>
      </c>
      <c r="C29" s="12" t="s">
        <v>371</v>
      </c>
      <c r="E29" s="12" t="s">
        <v>371</v>
      </c>
    </row>
    <row r="30" spans="1:11" x14ac:dyDescent="0.3">
      <c r="A30" s="12" t="s">
        <v>332</v>
      </c>
      <c r="B30" s="14">
        <v>6</v>
      </c>
      <c r="C30" s="12" t="s">
        <v>373</v>
      </c>
      <c r="E30" s="12" t="s">
        <v>373</v>
      </c>
    </row>
    <row r="31" spans="1:11" x14ac:dyDescent="0.3">
      <c r="A31" s="12" t="s">
        <v>324</v>
      </c>
      <c r="B31" s="14">
        <v>7</v>
      </c>
      <c r="C31" s="12" t="s">
        <v>342</v>
      </c>
      <c r="E31" s="12" t="s">
        <v>320</v>
      </c>
    </row>
    <row r="32" spans="1:11" x14ac:dyDescent="0.3">
      <c r="A32" s="12" t="s">
        <v>342</v>
      </c>
      <c r="B32" s="14">
        <v>8</v>
      </c>
      <c r="C32" s="12" t="s">
        <v>343</v>
      </c>
      <c r="E32" s="12" t="s">
        <v>321</v>
      </c>
    </row>
    <row r="33" spans="1:5" x14ac:dyDescent="0.3">
      <c r="A33" s="12" t="s">
        <v>343</v>
      </c>
      <c r="B33" s="14">
        <v>9</v>
      </c>
      <c r="C33" s="12" t="s">
        <v>344</v>
      </c>
      <c r="E33" s="12" t="s">
        <v>329</v>
      </c>
    </row>
    <row r="34" spans="1:5" x14ac:dyDescent="0.3">
      <c r="A34" s="12" t="s">
        <v>344</v>
      </c>
      <c r="B34" s="14">
        <v>10</v>
      </c>
      <c r="C34" s="12" t="s">
        <v>345</v>
      </c>
      <c r="E34" s="12" t="s">
        <v>354</v>
      </c>
    </row>
    <row r="35" spans="1:5" x14ac:dyDescent="0.3">
      <c r="A35" s="12" t="s">
        <v>345</v>
      </c>
      <c r="B35" s="14">
        <v>11</v>
      </c>
      <c r="C35" s="12" t="s">
        <v>346</v>
      </c>
      <c r="E35" s="12" t="s">
        <v>323</v>
      </c>
    </row>
    <row r="36" spans="1:5" x14ac:dyDescent="0.3">
      <c r="A36" s="12" t="s">
        <v>346</v>
      </c>
      <c r="B36" s="14">
        <v>12</v>
      </c>
      <c r="C36" s="12" t="s">
        <v>315</v>
      </c>
      <c r="E36" s="12" t="s">
        <v>332</v>
      </c>
    </row>
    <row r="37" spans="1:5" x14ac:dyDescent="0.3">
      <c r="A37" s="12" t="s">
        <v>314</v>
      </c>
      <c r="B37" s="14">
        <v>13</v>
      </c>
      <c r="C37" s="12" t="s">
        <v>317</v>
      </c>
      <c r="E37" s="12" t="s">
        <v>324</v>
      </c>
    </row>
    <row r="38" spans="1:5" x14ac:dyDescent="0.3">
      <c r="A38" s="12" t="s">
        <v>361</v>
      </c>
      <c r="B38" s="14">
        <v>14</v>
      </c>
      <c r="C38" s="12" t="s">
        <v>318</v>
      </c>
      <c r="E38" s="12" t="s">
        <v>342</v>
      </c>
    </row>
    <row r="39" spans="1:5" x14ac:dyDescent="0.3">
      <c r="A39" s="12" t="s">
        <v>369</v>
      </c>
      <c r="B39" s="14">
        <v>15</v>
      </c>
      <c r="C39" s="12" t="s">
        <v>328</v>
      </c>
      <c r="E39" s="12" t="s">
        <v>343</v>
      </c>
    </row>
    <row r="40" spans="1:5" x14ac:dyDescent="0.3">
      <c r="A40" s="12" t="s">
        <v>372</v>
      </c>
      <c r="B40" s="14">
        <v>16</v>
      </c>
      <c r="C40" s="12" t="s">
        <v>442</v>
      </c>
      <c r="E40" s="12" t="s">
        <v>344</v>
      </c>
    </row>
    <row r="41" spans="1:5" x14ac:dyDescent="0.3">
      <c r="A41" s="12"/>
      <c r="B41" s="14">
        <v>17</v>
      </c>
      <c r="C41" s="12"/>
      <c r="E41" s="12" t="s">
        <v>345</v>
      </c>
    </row>
    <row r="42" spans="1:5" x14ac:dyDescent="0.3">
      <c r="A42" s="12"/>
      <c r="B42" s="14">
        <v>18</v>
      </c>
      <c r="C42" s="12"/>
      <c r="E42" s="12" t="s">
        <v>346</v>
      </c>
    </row>
    <row r="44" spans="1:5" x14ac:dyDescent="0.3">
      <c r="A44" s="4" t="s">
        <v>101</v>
      </c>
      <c r="C44" s="4" t="s">
        <v>101</v>
      </c>
      <c r="E44" s="4" t="s">
        <v>101</v>
      </c>
    </row>
    <row r="46" spans="1:5" x14ac:dyDescent="0.3">
      <c r="A46" s="12" t="s">
        <v>316</v>
      </c>
      <c r="B46" s="13">
        <v>1</v>
      </c>
      <c r="C46" s="12" t="s">
        <v>364</v>
      </c>
      <c r="E46" s="12" t="s">
        <v>364</v>
      </c>
    </row>
    <row r="47" spans="1:5" x14ac:dyDescent="0.3">
      <c r="A47" s="12" t="s">
        <v>319</v>
      </c>
      <c r="B47" s="13">
        <v>2</v>
      </c>
      <c r="C47" s="12" t="s">
        <v>366</v>
      </c>
      <c r="E47" s="12" t="s">
        <v>366</v>
      </c>
    </row>
    <row r="48" spans="1:5" x14ac:dyDescent="0.3">
      <c r="A48" s="12" t="s">
        <v>313</v>
      </c>
      <c r="B48" s="13">
        <v>3</v>
      </c>
      <c r="C48" s="12" t="s">
        <v>368</v>
      </c>
      <c r="E48" s="12" t="s">
        <v>368</v>
      </c>
    </row>
    <row r="49" spans="1:5" x14ac:dyDescent="0.3">
      <c r="A49" s="12" t="s">
        <v>334</v>
      </c>
      <c r="B49" s="13">
        <v>4</v>
      </c>
      <c r="C49" s="12" t="s">
        <v>334</v>
      </c>
      <c r="E49" s="12" t="s">
        <v>316</v>
      </c>
    </row>
    <row r="50" spans="1:5" x14ac:dyDescent="0.3">
      <c r="A50" s="12" t="s">
        <v>335</v>
      </c>
      <c r="B50" s="13">
        <v>5</v>
      </c>
      <c r="C50" s="12" t="s">
        <v>335</v>
      </c>
      <c r="E50" s="12" t="s">
        <v>319</v>
      </c>
    </row>
    <row r="51" spans="1:5" x14ac:dyDescent="0.3">
      <c r="A51" s="12" t="s">
        <v>336</v>
      </c>
      <c r="B51" s="13">
        <v>6</v>
      </c>
      <c r="C51" s="12" t="s">
        <v>336</v>
      </c>
      <c r="E51" s="12" t="s">
        <v>435</v>
      </c>
    </row>
    <row r="52" spans="1:5" x14ac:dyDescent="0.3">
      <c r="A52" s="12" t="s">
        <v>337</v>
      </c>
      <c r="B52" s="13">
        <v>7</v>
      </c>
      <c r="C52" s="12" t="s">
        <v>337</v>
      </c>
      <c r="E52" s="12" t="s">
        <v>392</v>
      </c>
    </row>
    <row r="53" spans="1:5" x14ac:dyDescent="0.3">
      <c r="A53" s="12" t="s">
        <v>338</v>
      </c>
      <c r="B53" s="13">
        <v>8</v>
      </c>
      <c r="C53" s="12" t="s">
        <v>338</v>
      </c>
      <c r="E53" s="12" t="s">
        <v>440</v>
      </c>
    </row>
    <row r="54" spans="1:5" x14ac:dyDescent="0.3">
      <c r="A54" s="15" t="s">
        <v>339</v>
      </c>
      <c r="B54" s="13">
        <v>9</v>
      </c>
      <c r="C54" s="15" t="s">
        <v>339</v>
      </c>
      <c r="E54" s="12" t="s">
        <v>441</v>
      </c>
    </row>
    <row r="55" spans="1:5" x14ac:dyDescent="0.3">
      <c r="A55" s="12" t="s">
        <v>340</v>
      </c>
      <c r="B55" s="13">
        <v>10</v>
      </c>
      <c r="C55" s="12" t="s">
        <v>340</v>
      </c>
      <c r="E55" s="15" t="s">
        <v>391</v>
      </c>
    </row>
    <row r="56" spans="1:5" x14ac:dyDescent="0.3">
      <c r="A56" s="12" t="s">
        <v>341</v>
      </c>
      <c r="B56" s="13">
        <v>11</v>
      </c>
      <c r="C56" s="12" t="s">
        <v>341</v>
      </c>
      <c r="E56" s="15" t="s">
        <v>334</v>
      </c>
    </row>
    <row r="57" spans="1:5" x14ac:dyDescent="0.3">
      <c r="A57" s="12" t="s">
        <v>363</v>
      </c>
      <c r="B57" s="13">
        <v>12</v>
      </c>
      <c r="C57" s="12" t="s">
        <v>322</v>
      </c>
      <c r="E57" s="12" t="s">
        <v>335</v>
      </c>
    </row>
    <row r="58" spans="1:5" x14ac:dyDescent="0.3">
      <c r="A58" s="12" t="s">
        <v>365</v>
      </c>
      <c r="B58" s="13">
        <v>13</v>
      </c>
      <c r="C58" s="12" t="s">
        <v>326</v>
      </c>
      <c r="E58" s="12" t="s">
        <v>336</v>
      </c>
    </row>
    <row r="59" spans="1:5" x14ac:dyDescent="0.3">
      <c r="A59" s="12" t="s">
        <v>367</v>
      </c>
      <c r="B59" s="13">
        <v>14</v>
      </c>
      <c r="C59" s="12" t="s">
        <v>327</v>
      </c>
      <c r="E59" s="12" t="s">
        <v>337</v>
      </c>
    </row>
    <row r="60" spans="1:5" x14ac:dyDescent="0.3">
      <c r="A60" s="12" t="s">
        <v>434</v>
      </c>
      <c r="B60" s="13">
        <v>15</v>
      </c>
      <c r="C60" s="12" t="s">
        <v>333</v>
      </c>
      <c r="E60" s="12" t="s">
        <v>338</v>
      </c>
    </row>
    <row r="61" spans="1:5" x14ac:dyDescent="0.3">
      <c r="A61" s="12" t="s">
        <v>325</v>
      </c>
      <c r="B61" s="13">
        <v>16</v>
      </c>
      <c r="C61" s="12"/>
      <c r="E61" s="12" t="s">
        <v>339</v>
      </c>
    </row>
    <row r="62" spans="1:5" x14ac:dyDescent="0.3">
      <c r="A62" s="12"/>
      <c r="B62" s="13">
        <v>17</v>
      </c>
      <c r="C62" s="12"/>
      <c r="E62" s="12" t="s">
        <v>340</v>
      </c>
    </row>
    <row r="63" spans="1:5" x14ac:dyDescent="0.3">
      <c r="A63" s="12"/>
      <c r="B63" s="13">
        <v>18</v>
      </c>
      <c r="C63" s="12"/>
      <c r="E63" s="12" t="s">
        <v>341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42A987-919F-443A-B7A5-A044C082E125}">
  <dimension ref="A1:I22"/>
  <sheetViews>
    <sheetView workbookViewId="0">
      <selection activeCell="C20" sqref="C20"/>
    </sheetView>
  </sheetViews>
  <sheetFormatPr baseColWidth="10" defaultRowHeight="15" x14ac:dyDescent="0.25"/>
  <cols>
    <col min="1" max="1" width="48.85546875" customWidth="1"/>
    <col min="3" max="3" width="48.85546875" customWidth="1"/>
    <col min="5" max="5" width="48.85546875" customWidth="1"/>
    <col min="7" max="7" width="48.85546875" customWidth="1"/>
  </cols>
  <sheetData>
    <row r="1" spans="1:9" ht="18.75" x14ac:dyDescent="0.3">
      <c r="A1" s="3" t="s">
        <v>351</v>
      </c>
      <c r="C1" s="3" t="s">
        <v>350</v>
      </c>
      <c r="E1" s="3" t="s">
        <v>312</v>
      </c>
      <c r="G1" s="3" t="s">
        <v>310</v>
      </c>
    </row>
    <row r="3" spans="1:9" ht="18.75" x14ac:dyDescent="0.3">
      <c r="A3" s="12" t="s">
        <v>428</v>
      </c>
      <c r="B3" s="13">
        <v>1</v>
      </c>
      <c r="C3" s="12" t="s">
        <v>428</v>
      </c>
      <c r="D3" s="13"/>
      <c r="E3" s="12" t="s">
        <v>428</v>
      </c>
      <c r="F3" s="13"/>
      <c r="G3" s="12" t="s">
        <v>428</v>
      </c>
      <c r="I3" s="13"/>
    </row>
    <row r="4" spans="1:9" ht="18.75" x14ac:dyDescent="0.3">
      <c r="A4" s="12" t="s">
        <v>433</v>
      </c>
      <c r="B4" s="13">
        <v>2</v>
      </c>
      <c r="C4" s="12" t="s">
        <v>433</v>
      </c>
      <c r="D4" s="13"/>
      <c r="E4" s="12" t="s">
        <v>433</v>
      </c>
      <c r="F4" s="13"/>
      <c r="G4" s="12" t="s">
        <v>433</v>
      </c>
      <c r="I4" s="13"/>
    </row>
    <row r="5" spans="1:9" ht="18.75" x14ac:dyDescent="0.3">
      <c r="A5" s="12" t="s">
        <v>316</v>
      </c>
      <c r="B5" s="13">
        <v>3</v>
      </c>
      <c r="C5" s="12" t="s">
        <v>316</v>
      </c>
      <c r="D5" s="13"/>
      <c r="E5" s="12" t="s">
        <v>318</v>
      </c>
      <c r="F5" s="13"/>
      <c r="G5" s="12" t="s">
        <v>316</v>
      </c>
      <c r="I5" s="13"/>
    </row>
    <row r="6" spans="1:9" ht="18.75" x14ac:dyDescent="0.3">
      <c r="A6" s="12" t="s">
        <v>364</v>
      </c>
      <c r="B6" s="13">
        <v>4</v>
      </c>
      <c r="C6" s="12" t="s">
        <v>363</v>
      </c>
      <c r="D6" s="13"/>
      <c r="E6" s="12" t="s">
        <v>364</v>
      </c>
      <c r="F6" s="13"/>
      <c r="G6" s="12" t="s">
        <v>364</v>
      </c>
      <c r="I6" s="13"/>
    </row>
    <row r="7" spans="1:9" ht="18.75" x14ac:dyDescent="0.3">
      <c r="A7" s="12" t="s">
        <v>320</v>
      </c>
      <c r="B7" s="13">
        <v>5</v>
      </c>
      <c r="C7" s="12" t="s">
        <v>320</v>
      </c>
      <c r="D7" s="13"/>
      <c r="E7" s="12" t="s">
        <v>315</v>
      </c>
      <c r="F7" s="13"/>
      <c r="G7" s="12" t="s">
        <v>320</v>
      </c>
      <c r="I7" s="13"/>
    </row>
    <row r="8" spans="1:9" ht="18.75" x14ac:dyDescent="0.3">
      <c r="A8" s="12" t="s">
        <v>321</v>
      </c>
      <c r="B8" s="13">
        <v>6</v>
      </c>
      <c r="C8" s="12" t="s">
        <v>321</v>
      </c>
      <c r="D8" s="13"/>
      <c r="E8" s="12" t="s">
        <v>317</v>
      </c>
      <c r="F8" s="13"/>
      <c r="G8" s="12" t="s">
        <v>321</v>
      </c>
      <c r="I8" s="13"/>
    </row>
    <row r="9" spans="1:9" ht="18.75" x14ac:dyDescent="0.3">
      <c r="A9" s="12" t="s">
        <v>354</v>
      </c>
      <c r="B9" s="13">
        <v>7</v>
      </c>
      <c r="C9" s="12" t="s">
        <v>331</v>
      </c>
      <c r="D9" s="13"/>
      <c r="E9" s="12" t="s">
        <v>331</v>
      </c>
      <c r="F9" s="13"/>
      <c r="G9" s="12" t="s">
        <v>331</v>
      </c>
      <c r="I9" s="13"/>
    </row>
    <row r="10" spans="1:9" ht="18.75" x14ac:dyDescent="0.3">
      <c r="A10" s="12" t="s">
        <v>370</v>
      </c>
      <c r="B10" s="13">
        <v>8</v>
      </c>
      <c r="C10" s="12" t="s">
        <v>354</v>
      </c>
      <c r="D10" s="13"/>
      <c r="E10" s="12" t="s">
        <v>370</v>
      </c>
      <c r="F10" s="13"/>
      <c r="G10" s="12" t="s">
        <v>354</v>
      </c>
      <c r="I10" s="13"/>
    </row>
    <row r="11" spans="1:9" ht="18.75" x14ac:dyDescent="0.3">
      <c r="A11" s="12" t="s">
        <v>373</v>
      </c>
      <c r="B11" s="13">
        <v>9</v>
      </c>
      <c r="C11" s="12" t="s">
        <v>358</v>
      </c>
      <c r="D11" s="13"/>
      <c r="E11" s="12" t="s">
        <v>373</v>
      </c>
      <c r="F11" s="13"/>
      <c r="G11" s="12" t="s">
        <v>370</v>
      </c>
      <c r="I11" s="13"/>
    </row>
    <row r="12" spans="1:9" ht="18.75" x14ac:dyDescent="0.3">
      <c r="A12" s="12" t="s">
        <v>367</v>
      </c>
      <c r="B12" s="13">
        <v>10</v>
      </c>
      <c r="C12" s="12" t="s">
        <v>367</v>
      </c>
      <c r="D12" s="13"/>
      <c r="E12" s="12" t="s">
        <v>358</v>
      </c>
      <c r="F12" s="13"/>
      <c r="G12" s="12" t="s">
        <v>373</v>
      </c>
      <c r="I12" s="13"/>
    </row>
    <row r="13" spans="1:9" ht="15.75" x14ac:dyDescent="0.25">
      <c r="A13" s="15" t="s">
        <v>380</v>
      </c>
      <c r="B13" s="13">
        <v>11</v>
      </c>
      <c r="C13" s="15" t="s">
        <v>369</v>
      </c>
      <c r="D13" s="13"/>
      <c r="E13" s="15" t="s">
        <v>326</v>
      </c>
      <c r="F13" s="13"/>
      <c r="G13" s="15" t="s">
        <v>358</v>
      </c>
      <c r="I13" s="13"/>
    </row>
    <row r="14" spans="1:9" ht="18.75" x14ac:dyDescent="0.3">
      <c r="A14" s="12" t="s">
        <v>390</v>
      </c>
      <c r="B14" s="13">
        <v>12</v>
      </c>
      <c r="C14" s="12" t="s">
        <v>372</v>
      </c>
      <c r="D14" s="13"/>
      <c r="E14" s="12" t="s">
        <v>327</v>
      </c>
      <c r="F14" s="13"/>
      <c r="G14" s="12" t="s">
        <v>380</v>
      </c>
      <c r="I14" s="13"/>
    </row>
    <row r="15" spans="1:9" ht="18.75" x14ac:dyDescent="0.3">
      <c r="A15" s="12"/>
      <c r="B15" s="13">
        <v>13</v>
      </c>
      <c r="C15" s="12" t="s">
        <v>319</v>
      </c>
      <c r="D15" s="13"/>
      <c r="E15" s="12" t="s">
        <v>359</v>
      </c>
      <c r="F15" s="13"/>
      <c r="G15" s="12" t="s">
        <v>390</v>
      </c>
      <c r="I15" s="13"/>
    </row>
    <row r="16" spans="1:9" ht="18.75" x14ac:dyDescent="0.3">
      <c r="A16" s="12"/>
      <c r="B16" s="13">
        <v>14</v>
      </c>
      <c r="C16" s="12" t="s">
        <v>323</v>
      </c>
      <c r="D16" s="13"/>
      <c r="E16" s="12" t="s">
        <v>360</v>
      </c>
      <c r="F16" s="13"/>
      <c r="G16" s="12" t="s">
        <v>319</v>
      </c>
      <c r="I16" s="13"/>
    </row>
    <row r="17" spans="1:9" ht="18.75" x14ac:dyDescent="0.3">
      <c r="A17" s="12"/>
      <c r="B17" s="13">
        <v>15</v>
      </c>
      <c r="C17" s="12" t="s">
        <v>332</v>
      </c>
      <c r="D17" s="13"/>
      <c r="E17" s="12"/>
      <c r="F17" s="13"/>
      <c r="G17" s="12" t="s">
        <v>323</v>
      </c>
      <c r="I17" s="13"/>
    </row>
    <row r="18" spans="1:9" ht="18.75" x14ac:dyDescent="0.3">
      <c r="A18" s="12"/>
      <c r="B18" s="13">
        <v>16</v>
      </c>
      <c r="C18" s="12" t="s">
        <v>324</v>
      </c>
      <c r="D18" s="13"/>
      <c r="E18" s="12"/>
      <c r="F18" s="13"/>
      <c r="G18" s="12" t="s">
        <v>332</v>
      </c>
      <c r="I18" s="13"/>
    </row>
    <row r="19" spans="1:9" ht="18.75" x14ac:dyDescent="0.3">
      <c r="A19" s="12"/>
      <c r="B19" s="13">
        <v>17</v>
      </c>
      <c r="C19" s="12" t="s">
        <v>325</v>
      </c>
      <c r="D19" s="13"/>
      <c r="E19" s="12"/>
      <c r="F19" s="13"/>
      <c r="G19" s="12" t="s">
        <v>324</v>
      </c>
      <c r="I19" s="13"/>
    </row>
    <row r="20" spans="1:9" ht="18.75" x14ac:dyDescent="0.3">
      <c r="A20" s="12"/>
      <c r="B20" s="13">
        <v>18</v>
      </c>
      <c r="C20" s="12" t="s">
        <v>361</v>
      </c>
      <c r="D20" s="13"/>
      <c r="E20" s="12"/>
      <c r="F20" s="13"/>
      <c r="G20" s="12" t="s">
        <v>325</v>
      </c>
      <c r="I20" s="13"/>
    </row>
    <row r="21" spans="1:9" ht="18.75" x14ac:dyDescent="0.3">
      <c r="A21" s="12"/>
      <c r="B21" s="13">
        <v>19</v>
      </c>
      <c r="C21" s="12"/>
      <c r="D21" s="13"/>
      <c r="E21" s="12"/>
      <c r="F21" s="13"/>
      <c r="G21" s="12" t="s">
        <v>359</v>
      </c>
      <c r="I21" s="13"/>
    </row>
    <row r="22" spans="1:9" ht="18.75" x14ac:dyDescent="0.3">
      <c r="A22" s="12"/>
      <c r="B22" s="13">
        <v>20</v>
      </c>
      <c r="C22" s="12"/>
      <c r="D22" s="13"/>
      <c r="E22" s="12"/>
      <c r="F22" s="13"/>
      <c r="G22" s="12" t="s">
        <v>360</v>
      </c>
      <c r="I22" s="1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18</vt:i4>
      </vt:variant>
    </vt:vector>
  </HeadingPairs>
  <TitlesOfParts>
    <vt:vector size="18" baseType="lpstr">
      <vt:lpstr>5Octu</vt:lpstr>
      <vt:lpstr>7Octu</vt:lpstr>
      <vt:lpstr>14Octu</vt:lpstr>
      <vt:lpstr>9Novi_Prov</vt:lpstr>
      <vt:lpstr>11Novi_Prov</vt:lpstr>
      <vt:lpstr>16Novi_Prov</vt:lpstr>
      <vt:lpstr>18Novi</vt:lpstr>
      <vt:lpstr>23Novi_Prov</vt:lpstr>
      <vt:lpstr>25Novi_Prov</vt:lpstr>
      <vt:lpstr>30Novi_Prov</vt:lpstr>
      <vt:lpstr>2Dic_Prov</vt:lpstr>
      <vt:lpstr>9Dic_Prov</vt:lpstr>
      <vt:lpstr>16Dic_Prov</vt:lpstr>
      <vt:lpstr>13Ene_Prov</vt:lpstr>
      <vt:lpstr>14Dic_Prov</vt:lpstr>
      <vt:lpstr>21Dic_Prov</vt:lpstr>
      <vt:lpstr>Alumnos</vt:lpstr>
      <vt:lpstr>11Ene_Prov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Usuario</cp:lastModifiedBy>
  <cp:lastPrinted>2020-11-06T10:59:03Z</cp:lastPrinted>
  <dcterms:created xsi:type="dcterms:W3CDTF">2020-09-10T14:49:13Z</dcterms:created>
  <dcterms:modified xsi:type="dcterms:W3CDTF">2020-11-07T08:51:07Z</dcterms:modified>
  <cp:category/>
</cp:coreProperties>
</file>